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5480" windowHeight="7665" tabRatio="840" activeTab="11"/>
  </bookViews>
  <sheets>
    <sheet name="сводная (3)" sheetId="1" r:id="rId1"/>
    <sheet name="9 день" sheetId="2" r:id="rId2"/>
    <sheet name="8 день" sheetId="3" r:id="rId3"/>
    <sheet name="3 день" sheetId="4" r:id="rId4"/>
    <sheet name="5 день" sheetId="5" r:id="rId5"/>
    <sheet name="4 день" sheetId="6" r:id="rId6"/>
    <sheet name="2день" sheetId="7" r:id="rId7"/>
    <sheet name="10 день" sheetId="8" r:id="rId8"/>
    <sheet name="6 день" sheetId="9" r:id="rId9"/>
    <sheet name="1день" sheetId="10" r:id="rId10"/>
    <sheet name="7 день" sheetId="11" r:id="rId11"/>
    <sheet name="сводная" sheetId="12" r:id="rId12"/>
  </sheets>
  <definedNames>
    <definedName name="_xlnm.Print_Area" localSheetId="11">'сводная'!$A$1:$T$39</definedName>
  </definedNames>
  <calcPr fullCalcOnLoad="1"/>
</workbook>
</file>

<file path=xl/sharedStrings.xml><?xml version="1.0" encoding="utf-8"?>
<sst xmlns="http://schemas.openxmlformats.org/spreadsheetml/2006/main" count="1083" uniqueCount="382">
  <si>
    <t>1день.Наименование блюд</t>
  </si>
  <si>
    <t>Выход</t>
  </si>
  <si>
    <t>Калорийность</t>
  </si>
  <si>
    <t>Белки</t>
  </si>
  <si>
    <t>Жиры</t>
  </si>
  <si>
    <t>Углеводы</t>
  </si>
  <si>
    <t>Na</t>
  </si>
  <si>
    <t>Fe</t>
  </si>
  <si>
    <t>В1</t>
  </si>
  <si>
    <t>В2</t>
  </si>
  <si>
    <t>С</t>
  </si>
  <si>
    <t>Масло сливочное</t>
  </si>
  <si>
    <t>Какао на молоке</t>
  </si>
  <si>
    <t>Фрукты(банан)</t>
  </si>
  <si>
    <t>Итого на завтрак</t>
  </si>
  <si>
    <t>Фрукты(груша)</t>
  </si>
  <si>
    <t>Хлеб пшеничный</t>
  </si>
  <si>
    <t>Итого на полдники</t>
  </si>
  <si>
    <t>Обед</t>
  </si>
  <si>
    <t>А</t>
  </si>
  <si>
    <t>Хлеб ржаной</t>
  </si>
  <si>
    <t>Итого на обед</t>
  </si>
  <si>
    <t>Ужин</t>
  </si>
  <si>
    <t>Итого на ужин</t>
  </si>
  <si>
    <t>Итого за день</t>
  </si>
  <si>
    <t>Фрукты(яблоко)</t>
  </si>
  <si>
    <t>Чай сладкий</t>
  </si>
  <si>
    <t>4день.Наименование блюд</t>
  </si>
  <si>
    <t>5день.Наименование блюд</t>
  </si>
  <si>
    <t>6день.Наименование блюд</t>
  </si>
  <si>
    <t>7день.Наименование блюд</t>
  </si>
  <si>
    <t>8день.Наименование блюд</t>
  </si>
  <si>
    <t>9день.Наименование блюд</t>
  </si>
  <si>
    <t>10день.Наименование блюд</t>
  </si>
  <si>
    <t>Наименование блюд</t>
  </si>
  <si>
    <t>День 1</t>
  </si>
  <si>
    <t>День 2</t>
  </si>
  <si>
    <t>День 3</t>
  </si>
  <si>
    <t>День 4</t>
  </si>
  <si>
    <t>Батон</t>
  </si>
  <si>
    <t>Чай с молоком</t>
  </si>
  <si>
    <t>Компот из с/ф</t>
  </si>
  <si>
    <t xml:space="preserve">Батон </t>
  </si>
  <si>
    <t xml:space="preserve">Итого на обед              </t>
  </si>
  <si>
    <t>В клетках с заливкой распределение</t>
  </si>
  <si>
    <t>энергетической ценности</t>
  </si>
  <si>
    <t xml:space="preserve">                                                                                         </t>
  </si>
  <si>
    <t>Кофейный напиток на молоке</t>
  </si>
  <si>
    <t>День 5</t>
  </si>
  <si>
    <t>День 7</t>
  </si>
  <si>
    <t>Пряник заварной</t>
  </si>
  <si>
    <t>День 8</t>
  </si>
  <si>
    <t>День 9</t>
  </si>
  <si>
    <t>День 10</t>
  </si>
  <si>
    <t>Гуляш из говядины</t>
  </si>
  <si>
    <t>Кисель плодовоягодный</t>
  </si>
  <si>
    <t xml:space="preserve">День 6 </t>
  </si>
  <si>
    <t>карта</t>
  </si>
  <si>
    <t>Техн</t>
  </si>
  <si>
    <t>№1</t>
  </si>
  <si>
    <t>№ 229</t>
  </si>
  <si>
    <t>Какао с молоком</t>
  </si>
  <si>
    <t>№ 454</t>
  </si>
  <si>
    <t>Оладьи с изюмом</t>
  </si>
  <si>
    <t>№197</t>
  </si>
  <si>
    <t>№448</t>
  </si>
  <si>
    <t>№ 456</t>
  </si>
  <si>
    <t>Салат из белокоч кап со сл перцем и м.р</t>
  </si>
  <si>
    <t>№387</t>
  </si>
  <si>
    <t>№457</t>
  </si>
  <si>
    <t>Рассольник на мясном б-не со сметаной</t>
  </si>
  <si>
    <t>Запеканка картофельная с отвар мясом</t>
  </si>
  <si>
    <t xml:space="preserve">Соус сметанный </t>
  </si>
  <si>
    <t>К</t>
  </si>
  <si>
    <t>Са</t>
  </si>
  <si>
    <t>Мg</t>
  </si>
  <si>
    <t>Р</t>
  </si>
  <si>
    <t>№ 458</t>
  </si>
  <si>
    <t>№413</t>
  </si>
  <si>
    <t>№ 234</t>
  </si>
  <si>
    <t>Винегрет овощной с растит м.с</t>
  </si>
  <si>
    <t>Компот из свеж плодов</t>
  </si>
  <si>
    <t>№ 210</t>
  </si>
  <si>
    <t>№ 38</t>
  </si>
  <si>
    <t>№ 31</t>
  </si>
  <si>
    <t>№ 360</t>
  </si>
  <si>
    <t>№ 280</t>
  </si>
  <si>
    <t>№ 351</t>
  </si>
  <si>
    <t>№ 459</t>
  </si>
  <si>
    <t>Салат из помид с луком реп и м.р</t>
  </si>
  <si>
    <t>Щи из св капусты с картоф на кур б-не</t>
  </si>
  <si>
    <t xml:space="preserve">Повидло </t>
  </si>
  <si>
    <t>Котлеты натур паровые</t>
  </si>
  <si>
    <t>Огурец консервированный</t>
  </si>
  <si>
    <t>№ 90.01</t>
  </si>
  <si>
    <t>№ 205</t>
  </si>
  <si>
    <t>№ 211</t>
  </si>
  <si>
    <t>№460</t>
  </si>
  <si>
    <t>№194</t>
  </si>
  <si>
    <t>№ 29</t>
  </si>
  <si>
    <t>№46</t>
  </si>
  <si>
    <t>№ 183</t>
  </si>
  <si>
    <t>№ 451</t>
  </si>
  <si>
    <t>№ 461</t>
  </si>
  <si>
    <t>Рагу овощное с кабачками</t>
  </si>
  <si>
    <t>№ 462</t>
  </si>
  <si>
    <t>№ 326</t>
  </si>
  <si>
    <t>№ 199</t>
  </si>
  <si>
    <t>№ 58</t>
  </si>
  <si>
    <t>Сыр порциями ( твердый)</t>
  </si>
  <si>
    <t xml:space="preserve">Технол </t>
  </si>
  <si>
    <t>№ 5</t>
  </si>
  <si>
    <t>№ 197</t>
  </si>
  <si>
    <t>Ватрушка с джемом</t>
  </si>
  <si>
    <t>№ 447</t>
  </si>
  <si>
    <t>№ 196</t>
  </si>
  <si>
    <t>№ 457</t>
  </si>
  <si>
    <t>Салат из свеклы отв с черносл</t>
  </si>
  <si>
    <t>№ 465</t>
  </si>
  <si>
    <t>Гуляш в соусе из кефира</t>
  </si>
  <si>
    <t>№466</t>
  </si>
  <si>
    <t>Каша гречневая рассыпчатая</t>
  </si>
  <si>
    <t>№ 230</t>
  </si>
  <si>
    <t xml:space="preserve">Треска запеченная с </t>
  </si>
  <si>
    <t>картофелем по русски</t>
  </si>
  <si>
    <t>№ 399</t>
  </si>
  <si>
    <t>Фрукты ( апельсин)</t>
  </si>
  <si>
    <t>Технол</t>
  </si>
  <si>
    <t>№ 468</t>
  </si>
  <si>
    <t>№469</t>
  </si>
  <si>
    <t>№191</t>
  </si>
  <si>
    <t>Суп с макар изделиями на кур б-не</t>
  </si>
  <si>
    <t>№ 72</t>
  </si>
  <si>
    <t>Суфле из отварной куры</t>
  </si>
  <si>
    <t>№ 470</t>
  </si>
  <si>
    <t>Рис припущенный с овощами</t>
  </si>
  <si>
    <t>№ 395</t>
  </si>
  <si>
    <t>Фрукты (сливы)</t>
  </si>
  <si>
    <t>№ 241</t>
  </si>
  <si>
    <t>Омлет натуральн ,запеч</t>
  </si>
  <si>
    <t>№ 111</t>
  </si>
  <si>
    <t>№ 312</t>
  </si>
  <si>
    <t>Салат с фасолью</t>
  </si>
  <si>
    <t>№ 215</t>
  </si>
  <si>
    <t>Ром- баба</t>
  </si>
  <si>
    <t>№ 340</t>
  </si>
  <si>
    <t>Салат из огурцов с раст м.с</t>
  </si>
  <si>
    <t>№ 59</t>
  </si>
  <si>
    <t>Суп из овощей с помидорами</t>
  </si>
  <si>
    <t>№ 471</t>
  </si>
  <si>
    <t>Тефтели из говядины</t>
  </si>
  <si>
    <t>Соус сметанный</t>
  </si>
  <si>
    <t>Компот из кураги</t>
  </si>
  <si>
    <t>Икра кабачковая</t>
  </si>
  <si>
    <t>№ 42</t>
  </si>
  <si>
    <t>Изделия колбасн вареное</t>
  </si>
  <si>
    <t>№161</t>
  </si>
  <si>
    <t>Макаронные изд с м/с</t>
  </si>
  <si>
    <t>№ 397</t>
  </si>
  <si>
    <t>Тернол</t>
  </si>
  <si>
    <t>№ 376</t>
  </si>
  <si>
    <t>Гренки из пшен хлеба</t>
  </si>
  <si>
    <t>№ 400</t>
  </si>
  <si>
    <t>Салат " Ассорти"</t>
  </si>
  <si>
    <t>№ 14</t>
  </si>
  <si>
    <t>№76.01</t>
  </si>
  <si>
    <t>Суп картоф с треской-филе</t>
  </si>
  <si>
    <t>№ 445</t>
  </si>
  <si>
    <t>Компот из груш</t>
  </si>
  <si>
    <t>№ 320</t>
  </si>
  <si>
    <t>№ 124</t>
  </si>
  <si>
    <t>Капуста цвет отв с м.с</t>
  </si>
  <si>
    <t>Сок вишневый</t>
  </si>
  <si>
    <t>Каша геркулес жидк с м/с</t>
  </si>
  <si>
    <t>186.01</t>
  </si>
  <si>
    <t>№ 469</t>
  </si>
  <si>
    <t>Суп картоф с пшеном</t>
  </si>
  <si>
    <t>№ 67</t>
  </si>
  <si>
    <t>Голубцы с мясом и рисом</t>
  </si>
  <si>
    <t>№ 181</t>
  </si>
  <si>
    <t>Компот из персиков</t>
  </si>
  <si>
    <t>№ 323</t>
  </si>
  <si>
    <t>189.01</t>
  </si>
  <si>
    <t>№ 367</t>
  </si>
  <si>
    <t>Фрукты ( груши )</t>
  </si>
  <si>
    <t>№ 279</t>
  </si>
  <si>
    <t>Зразы морковные с фруктами</t>
  </si>
  <si>
    <t>№ 287</t>
  </si>
  <si>
    <t>№ 264</t>
  </si>
  <si>
    <t>Салатиз св помидор с м.р</t>
  </si>
  <si>
    <t>63.01</t>
  </si>
  <si>
    <t>Суп картоф с горохом</t>
  </si>
  <si>
    <t>Мясо шпигов с соусом</t>
  </si>
  <si>
    <t>165.01</t>
  </si>
  <si>
    <t>Запеканка капустная,м.с</t>
  </si>
  <si>
    <t>135.01</t>
  </si>
  <si>
    <t>№ 294</t>
  </si>
  <si>
    <t>Сок виноградный</t>
  </si>
  <si>
    <t>168.01</t>
  </si>
  <si>
    <t>Суп молочный с макар изд</t>
  </si>
  <si>
    <t>Баранки</t>
  </si>
  <si>
    <t>Салатиз свеклы с чесн и сыром</t>
  </si>
  <si>
    <t>Рассольник ленинградский на м.б</t>
  </si>
  <si>
    <t>Кукуруза консервирован</t>
  </si>
  <si>
    <t>Картофел отварной с зел луком</t>
  </si>
  <si>
    <t>Рис отв по итальянски</t>
  </si>
  <si>
    <t>Сок (лимонный)</t>
  </si>
  <si>
    <t>№ 83</t>
  </si>
  <si>
    <t>№ 33</t>
  </si>
  <si>
    <t>№ 430</t>
  </si>
  <si>
    <t>№ 56.01</t>
  </si>
  <si>
    <t>№ 394</t>
  </si>
  <si>
    <t>№ 220</t>
  </si>
  <si>
    <t>№ 315</t>
  </si>
  <si>
    <t>№ 169</t>
  </si>
  <si>
    <t>№ 36</t>
  </si>
  <si>
    <t>№ 185</t>
  </si>
  <si>
    <t>Каша пшенная жидкая на молоке</t>
  </si>
  <si>
    <t>№ 446</t>
  </si>
  <si>
    <t>№ 187</t>
  </si>
  <si>
    <t>Пирожки печеные с капустой</t>
  </si>
  <si>
    <t>№ 266</t>
  </si>
  <si>
    <t>Салат " Летний"</t>
  </si>
  <si>
    <t>№ 284</t>
  </si>
  <si>
    <t>Борщ с фасолью</t>
  </si>
  <si>
    <t>№ 52</t>
  </si>
  <si>
    <t>Биточки паровые мясные</t>
  </si>
  <si>
    <t>№172.03</t>
  </si>
  <si>
    <t>Треска ,запечен под молочным соусом</t>
  </si>
  <si>
    <t>№ 359</t>
  </si>
  <si>
    <t>Салат "Цада"</t>
  </si>
  <si>
    <t>№ 110</t>
  </si>
  <si>
    <t>Яичный рулет</t>
  </si>
  <si>
    <t>№ 388</t>
  </si>
  <si>
    <t>Компот из лимонов</t>
  </si>
  <si>
    <t>№ 474</t>
  </si>
  <si>
    <t>Макароны отвар с овощами</t>
  </si>
  <si>
    <t>№ 407</t>
  </si>
  <si>
    <t>Мясо отварное,соус белый</t>
  </si>
  <si>
    <t>№ 443</t>
  </si>
  <si>
    <t>Завтрак 1</t>
  </si>
  <si>
    <t>Завтрак 2</t>
  </si>
  <si>
    <t>Итого на 2 завтрак</t>
  </si>
  <si>
    <t xml:space="preserve">Чай сладкий </t>
  </si>
  <si>
    <t>Снежок</t>
  </si>
  <si>
    <t>Итого на завтрак 1</t>
  </si>
  <si>
    <t>Компот из сухофруктов</t>
  </si>
  <si>
    <t>Итого на завтрак 2</t>
  </si>
  <si>
    <t>Итого на полдник</t>
  </si>
  <si>
    <t xml:space="preserve">Молоко </t>
  </si>
  <si>
    <t>№ 385</t>
  </si>
  <si>
    <t>Суп овощной на костном б-не</t>
  </si>
  <si>
    <t>Каша кукурузная на молоке</t>
  </si>
  <si>
    <t>Кефир с сахаром</t>
  </si>
  <si>
    <t>Напиток апельсиновый ( сок)</t>
  </si>
  <si>
    <t>Запеканка творожная с варением</t>
  </si>
  <si>
    <t>Итоги на завтрак 2</t>
  </si>
  <si>
    <t>Ряженка</t>
  </si>
  <si>
    <t xml:space="preserve">                                      </t>
  </si>
  <si>
    <t xml:space="preserve">                                                                                                                                                    </t>
  </si>
  <si>
    <t xml:space="preserve">     </t>
  </si>
  <si>
    <t xml:space="preserve">                                            </t>
  </si>
  <si>
    <t xml:space="preserve">                                                                                                                                                                </t>
  </si>
  <si>
    <t xml:space="preserve">                                                         </t>
  </si>
  <si>
    <t xml:space="preserve">                                                                          </t>
  </si>
  <si>
    <t xml:space="preserve">                                                                                                                                               </t>
  </si>
  <si>
    <t xml:space="preserve">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</si>
  <si>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</si>
  <si>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</si>
  <si>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</t>
  </si>
  <si>
    <t xml:space="preserve">                                                                                                                    </t>
  </si>
  <si>
    <t xml:space="preserve">                        </t>
  </si>
  <si>
    <t xml:space="preserve">                                                                                    </t>
  </si>
  <si>
    <t xml:space="preserve">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</si>
  <si>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</si>
  <si>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</t>
  </si>
  <si>
    <t xml:space="preserve">                                          </t>
  </si>
  <si>
    <t xml:space="preserve">                                                               </t>
  </si>
  <si>
    <t>Напиток из изюма</t>
  </si>
  <si>
    <t>Йогурт фруктовый</t>
  </si>
  <si>
    <t>Рулет мясной с луком ,яйцом</t>
  </si>
  <si>
    <t>Чай с лимоном</t>
  </si>
  <si>
    <t>Сок яблочный натур</t>
  </si>
  <si>
    <t>Напиток апельсиновый</t>
  </si>
  <si>
    <t>Фрукты (яблоко)</t>
  </si>
  <si>
    <t>Кофейный напиток  на молоке</t>
  </si>
  <si>
    <t xml:space="preserve">Сок морковный </t>
  </si>
  <si>
    <t>среднее</t>
  </si>
  <si>
    <t>14 день</t>
  </si>
  <si>
    <t>13 день</t>
  </si>
  <si>
    <t>12 день</t>
  </si>
  <si>
    <t>11 день</t>
  </si>
  <si>
    <t>10 день</t>
  </si>
  <si>
    <t>9 день</t>
  </si>
  <si>
    <t>8 день</t>
  </si>
  <si>
    <t>7 день</t>
  </si>
  <si>
    <t>6 день</t>
  </si>
  <si>
    <t>5 день</t>
  </si>
  <si>
    <t>4 день</t>
  </si>
  <si>
    <t>3 день</t>
  </si>
  <si>
    <t>2 день</t>
  </si>
  <si>
    <t>1 день</t>
  </si>
  <si>
    <t>Химический состав и минеральные в-ва</t>
  </si>
  <si>
    <t>Салат " летний"</t>
  </si>
  <si>
    <t>Помидор порционно свеж</t>
  </si>
  <si>
    <t>Компот из св фруктов</t>
  </si>
  <si>
    <t>Печение</t>
  </si>
  <si>
    <t>Е</t>
  </si>
  <si>
    <t>Макароны отварные</t>
  </si>
  <si>
    <t xml:space="preserve">Птица отварн (кура) </t>
  </si>
  <si>
    <t>Полдник( Полуночник)</t>
  </si>
  <si>
    <t>Полдник (Полуночник)</t>
  </si>
  <si>
    <t>Полдник ( полуночник)</t>
  </si>
  <si>
    <t>№ 504</t>
  </si>
  <si>
    <t>Шницель из капусты</t>
  </si>
  <si>
    <t>№ 130</t>
  </si>
  <si>
    <t>Каша пшенная с морковью</t>
  </si>
  <si>
    <t>Огурец свежий</t>
  </si>
  <si>
    <t xml:space="preserve">Винегрет с фасолью </t>
  </si>
  <si>
    <t>№ 403</t>
  </si>
  <si>
    <t xml:space="preserve">Треска тушен в том </t>
  </si>
  <si>
    <t>с овощами тушеными</t>
  </si>
  <si>
    <t>№149.01</t>
  </si>
  <si>
    <t>Салат овощной со сл перцем</t>
  </si>
  <si>
    <t>№ 317</t>
  </si>
  <si>
    <t>Полдник (полуночник)</t>
  </si>
  <si>
    <t>Печень туш в смет соусе</t>
  </si>
  <si>
    <t>Сезон: весенне - осенний</t>
  </si>
  <si>
    <t>Сезон : весенне - осенний</t>
  </si>
  <si>
    <t>№ 129</t>
  </si>
  <si>
    <t>Рагу из овощей  2вар</t>
  </si>
  <si>
    <t>сезон весна - осень</t>
  </si>
  <si>
    <t>Полдник(полуночник)</t>
  </si>
  <si>
    <t>Чай сладкий с мол</t>
  </si>
  <si>
    <t>Каша пшенная с морков</t>
  </si>
  <si>
    <t>Кукуруза десертная</t>
  </si>
  <si>
    <t>№510</t>
  </si>
  <si>
    <t>Шницель рыбный натуральный</t>
  </si>
  <si>
    <t>Рис отварной</t>
  </si>
  <si>
    <t>№ 231</t>
  </si>
  <si>
    <t>Возраст категория-7-11 лет</t>
  </si>
  <si>
    <t>Каша манная жидкая  на молоке</t>
  </si>
  <si>
    <t>Возрастная категория : 7-11 лет</t>
  </si>
  <si>
    <t>Возраст категория-7 -11 лет</t>
  </si>
  <si>
    <t>№422</t>
  </si>
  <si>
    <t>№205</t>
  </si>
  <si>
    <t>№115</t>
  </si>
  <si>
    <t>№ 28</t>
  </si>
  <si>
    <t>№ 416</t>
  </si>
  <si>
    <t>Возрастная категория: 7лет- 11 лет</t>
  </si>
  <si>
    <t>Возраст категория-7 - 11 лет</t>
  </si>
  <si>
    <t>Возраст категория- 7- 11 лет</t>
  </si>
  <si>
    <t>Возраст категория: 7 - 11 лет</t>
  </si>
  <si>
    <t>Возраст категория- 7-11лет</t>
  </si>
  <si>
    <t xml:space="preserve">Сырники из творога </t>
  </si>
  <si>
    <t>№ 113</t>
  </si>
  <si>
    <t>№ 370</t>
  </si>
  <si>
    <t>Кондит изделие (печенье)</t>
  </si>
  <si>
    <t>№ 299</t>
  </si>
  <si>
    <t>№ 526</t>
  </si>
  <si>
    <t>№ 0,02</t>
  </si>
  <si>
    <t>Компот из апельсинов и мандар</t>
  </si>
  <si>
    <t>№ 357</t>
  </si>
  <si>
    <t>№ 198</t>
  </si>
  <si>
    <t>№332</t>
  </si>
  <si>
    <t>Жаркое из куры по домашнему</t>
  </si>
  <si>
    <t>№0.01</t>
  </si>
  <si>
    <t>Яйцо отварное</t>
  </si>
  <si>
    <t>Сок (гранатовый)</t>
  </si>
  <si>
    <t>Пирожки " московские " с маком</t>
  </si>
  <si>
    <t>Суфле творожное паровое</t>
  </si>
  <si>
    <t>Котлета рыбная" Любительская"</t>
  </si>
  <si>
    <t>№ 35</t>
  </si>
  <si>
    <t>№ 509</t>
  </si>
  <si>
    <t>Сок</t>
  </si>
  <si>
    <t>Салат свеж огурцов с м.р</t>
  </si>
  <si>
    <t>7 - 11 лет</t>
  </si>
  <si>
    <t>весна - осень</t>
  </si>
  <si>
    <t>7- 11лет</t>
  </si>
  <si>
    <t>2 деньНаименование блюд</t>
  </si>
  <si>
    <t>3 деньНаименование блюд</t>
  </si>
  <si>
    <t>Салат с огурцами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</si>
</sst>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0.000"/>
    <numFmt numFmtId="194" formatCode="0.0"/>
    <numFmt numFmtId="195" formatCode="0.000000"/>
    <numFmt numFmtId="196" formatCode="0.0000000"/>
    <numFmt numFmtId="197" formatCode="0.00000000"/>
    <numFmt numFmtId="198" formatCode="0.00000"/>
    <numFmt numFmtId="199" formatCode="#,##0.0"/>
    <numFmt numFmtId="200" formatCode="#,##0.000"/>
  </numFmts>
  <fonts count="30">
    <font>
      <sz val="10"/>
      <name val="Arial"/>
      <family val="0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26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1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1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0" xfId="0" applyBorder="1" applyAlignment="1">
      <alignment/>
    </xf>
    <xf numFmtId="0" fontId="5" fillId="24" borderId="0" xfId="0" applyFont="1" applyFill="1" applyAlignment="1">
      <alignment/>
    </xf>
    <xf numFmtId="0" fontId="5" fillId="0" borderId="10" xfId="0" applyFont="1" applyFill="1" applyBorder="1" applyAlignment="1">
      <alignment/>
    </xf>
    <xf numFmtId="2" fontId="4" fillId="24" borderId="10" xfId="0" applyNumberFormat="1" applyFont="1" applyFill="1" applyBorder="1" applyAlignment="1">
      <alignment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/>
    </xf>
    <xf numFmtId="0" fontId="0" fillId="0" borderId="15" xfId="0" applyBorder="1" applyAlignment="1">
      <alignment/>
    </xf>
    <xf numFmtId="0" fontId="5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1" fontId="5" fillId="0" borderId="10" xfId="54" applyNumberFormat="1" applyFont="1" applyBorder="1" applyAlignment="1">
      <alignment horizontal="right" vertical="top"/>
      <protection/>
    </xf>
    <xf numFmtId="3" fontId="5" fillId="0" borderId="10" xfId="0" applyNumberFormat="1" applyFont="1" applyBorder="1" applyAlignment="1">
      <alignment/>
    </xf>
    <xf numFmtId="0" fontId="5" fillId="0" borderId="10" xfId="55" applyNumberFormat="1" applyFont="1" applyBorder="1" applyAlignment="1">
      <alignment horizontal="left" vertical="top" wrapText="1"/>
      <protection/>
    </xf>
    <xf numFmtId="0" fontId="0" fillId="24" borderId="0" xfId="0" applyFill="1" applyAlignment="1">
      <alignment/>
    </xf>
    <xf numFmtId="1" fontId="5" fillId="0" borderId="10" xfId="58" applyNumberFormat="1" applyFont="1" applyBorder="1" applyAlignment="1">
      <alignment horizontal="left" vertical="top" indent="1"/>
      <protection/>
    </xf>
    <xf numFmtId="1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2" fontId="5" fillId="0" borderId="10" xfId="54" applyNumberFormat="1" applyFont="1" applyBorder="1" applyAlignment="1">
      <alignment horizontal="left" vertical="top"/>
      <protection/>
    </xf>
    <xf numFmtId="194" fontId="5" fillId="0" borderId="10" xfId="54" applyNumberFormat="1" applyFont="1" applyBorder="1" applyAlignment="1">
      <alignment horizontal="left" vertical="top"/>
      <protection/>
    </xf>
    <xf numFmtId="1" fontId="5" fillId="0" borderId="10" xfId="54" applyNumberFormat="1" applyFont="1" applyBorder="1" applyAlignment="1">
      <alignment horizontal="left" vertical="top"/>
      <protection/>
    </xf>
    <xf numFmtId="0" fontId="5" fillId="0" borderId="10" xfId="0" applyFont="1" applyBorder="1" applyAlignment="1">
      <alignment horizontal="left"/>
    </xf>
    <xf numFmtId="0" fontId="5" fillId="0" borderId="10" xfId="54" applyNumberFormat="1" applyFont="1" applyBorder="1" applyAlignment="1">
      <alignment horizontal="left" vertical="top"/>
      <protection/>
    </xf>
    <xf numFmtId="2" fontId="4" fillId="0" borderId="10" xfId="0" applyNumberFormat="1" applyFont="1" applyBorder="1" applyAlignment="1">
      <alignment horizontal="left"/>
    </xf>
    <xf numFmtId="194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2" fontId="4" fillId="0" borderId="10" xfId="54" applyNumberFormat="1" applyFont="1" applyBorder="1" applyAlignment="1">
      <alignment horizontal="left" vertical="top"/>
      <protection/>
    </xf>
    <xf numFmtId="194" fontId="4" fillId="0" borderId="10" xfId="54" applyNumberFormat="1" applyFont="1" applyBorder="1" applyAlignment="1">
      <alignment horizontal="left" vertical="top"/>
      <protection/>
    </xf>
    <xf numFmtId="0" fontId="5" fillId="0" borderId="10" xfId="0" applyFont="1" applyBorder="1" applyAlignment="1">
      <alignment horizontal="center"/>
    </xf>
    <xf numFmtId="2" fontId="4" fillId="24" borderId="10" xfId="0" applyNumberFormat="1" applyFont="1" applyFill="1" applyBorder="1" applyAlignment="1">
      <alignment horizontal="center"/>
    </xf>
    <xf numFmtId="2" fontId="5" fillId="0" borderId="10" xfId="55" applyNumberFormat="1" applyFont="1" applyBorder="1" applyAlignment="1">
      <alignment horizontal="left" vertical="top"/>
      <protection/>
    </xf>
    <xf numFmtId="194" fontId="5" fillId="0" borderId="10" xfId="55" applyNumberFormat="1" applyFont="1" applyBorder="1" applyAlignment="1">
      <alignment horizontal="left" vertical="top"/>
      <protection/>
    </xf>
    <xf numFmtId="1" fontId="5" fillId="0" borderId="10" xfId="55" applyNumberFormat="1" applyFont="1" applyBorder="1" applyAlignment="1">
      <alignment horizontal="left" vertical="top"/>
      <protection/>
    </xf>
    <xf numFmtId="0" fontId="5" fillId="0" borderId="10" xfId="55" applyNumberFormat="1" applyFont="1" applyBorder="1" applyAlignment="1">
      <alignment horizontal="left" vertical="top"/>
      <protection/>
    </xf>
    <xf numFmtId="2" fontId="5" fillId="0" borderId="0" xfId="55" applyNumberFormat="1" applyFont="1" applyAlignment="1">
      <alignment horizontal="left" vertical="top"/>
      <protection/>
    </xf>
    <xf numFmtId="0" fontId="5" fillId="0" borderId="12" xfId="0" applyFont="1" applyBorder="1" applyAlignment="1">
      <alignment horizontal="left"/>
    </xf>
    <xf numFmtId="1" fontId="5" fillId="0" borderId="14" xfId="55" applyNumberFormat="1" applyFont="1" applyBorder="1" applyAlignment="1">
      <alignment horizontal="left" vertical="top"/>
      <protection/>
    </xf>
    <xf numFmtId="2" fontId="5" fillId="0" borderId="12" xfId="55" applyNumberFormat="1" applyFont="1" applyBorder="1" applyAlignment="1">
      <alignment horizontal="left" vertical="top"/>
      <protection/>
    </xf>
    <xf numFmtId="2" fontId="5" fillId="0" borderId="16" xfId="55" applyNumberFormat="1" applyFont="1" applyBorder="1" applyAlignment="1">
      <alignment horizontal="left" vertical="top"/>
      <protection/>
    </xf>
    <xf numFmtId="0" fontId="5" fillId="0" borderId="16" xfId="55" applyNumberFormat="1" applyFont="1" applyBorder="1" applyAlignment="1">
      <alignment horizontal="left" vertical="top"/>
      <protection/>
    </xf>
    <xf numFmtId="194" fontId="5" fillId="0" borderId="12" xfId="55" applyNumberFormat="1" applyFont="1" applyBorder="1" applyAlignment="1">
      <alignment horizontal="left" vertical="top"/>
      <protection/>
    </xf>
    <xf numFmtId="194" fontId="5" fillId="0" borderId="16" xfId="55" applyNumberFormat="1" applyFont="1" applyBorder="1" applyAlignment="1">
      <alignment horizontal="left" vertical="top"/>
      <protection/>
    </xf>
    <xf numFmtId="0" fontId="4" fillId="0" borderId="10" xfId="0" applyFont="1" applyFill="1" applyBorder="1" applyAlignment="1">
      <alignment/>
    </xf>
    <xf numFmtId="194" fontId="4" fillId="0" borderId="10" xfId="55" applyNumberFormat="1" applyFont="1" applyBorder="1" applyAlignment="1">
      <alignment horizontal="left" vertical="top"/>
      <protection/>
    </xf>
    <xf numFmtId="2" fontId="4" fillId="0" borderId="10" xfId="55" applyNumberFormat="1" applyFont="1" applyBorder="1" applyAlignment="1">
      <alignment horizontal="left" vertical="top"/>
      <protection/>
    </xf>
    <xf numFmtId="0" fontId="4" fillId="0" borderId="10" xfId="55" applyNumberFormat="1" applyFont="1" applyBorder="1" applyAlignment="1">
      <alignment horizontal="left" vertical="top"/>
      <protection/>
    </xf>
    <xf numFmtId="0" fontId="4" fillId="0" borderId="11" xfId="0" applyFont="1" applyFill="1" applyBorder="1" applyAlignment="1">
      <alignment/>
    </xf>
    <xf numFmtId="1" fontId="5" fillId="0" borderId="12" xfId="54" applyNumberFormat="1" applyFont="1" applyBorder="1" applyAlignment="1">
      <alignment horizontal="left" vertical="top"/>
      <protection/>
    </xf>
    <xf numFmtId="194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" fontId="5" fillId="0" borderId="10" xfId="56" applyNumberFormat="1" applyFont="1" applyBorder="1" applyAlignment="1">
      <alignment horizontal="left" vertical="top"/>
      <protection/>
    </xf>
    <xf numFmtId="194" fontId="5" fillId="0" borderId="10" xfId="56" applyNumberFormat="1" applyFont="1" applyBorder="1" applyAlignment="1">
      <alignment horizontal="left" vertical="top"/>
      <protection/>
    </xf>
    <xf numFmtId="2" fontId="5" fillId="0" borderId="10" xfId="56" applyNumberFormat="1" applyFont="1" applyBorder="1" applyAlignment="1">
      <alignment horizontal="left" vertical="top"/>
      <protection/>
    </xf>
    <xf numFmtId="0" fontId="5" fillId="0" borderId="10" xfId="56" applyNumberFormat="1" applyFont="1" applyBorder="1" applyAlignment="1">
      <alignment horizontal="left" vertical="top"/>
      <protection/>
    </xf>
    <xf numFmtId="2" fontId="4" fillId="0" borderId="10" xfId="56" applyNumberFormat="1" applyFont="1" applyBorder="1" applyAlignment="1">
      <alignment horizontal="left" vertical="top"/>
      <protection/>
    </xf>
    <xf numFmtId="194" fontId="4" fillId="0" borderId="10" xfId="56" applyNumberFormat="1" applyFont="1" applyBorder="1" applyAlignment="1">
      <alignment horizontal="left" vertical="top"/>
      <protection/>
    </xf>
    <xf numFmtId="3" fontId="5" fillId="0" borderId="10" xfId="56" applyNumberFormat="1" applyFont="1" applyBorder="1" applyAlignment="1">
      <alignment horizontal="left" vertical="top"/>
      <protection/>
    </xf>
    <xf numFmtId="0" fontId="4" fillId="24" borderId="10" xfId="0" applyFont="1" applyFill="1" applyBorder="1" applyAlignment="1">
      <alignment/>
    </xf>
    <xf numFmtId="199" fontId="5" fillId="0" borderId="10" xfId="56" applyNumberFormat="1" applyFont="1" applyBorder="1" applyAlignment="1">
      <alignment horizontal="left" vertical="top"/>
      <protection/>
    </xf>
    <xf numFmtId="0" fontId="5" fillId="0" borderId="10" xfId="0" applyFont="1" applyBorder="1" applyAlignment="1">
      <alignment horizontal="right"/>
    </xf>
    <xf numFmtId="194" fontId="5" fillId="0" borderId="10" xfId="57" applyNumberFormat="1" applyFont="1" applyBorder="1" applyAlignment="1">
      <alignment horizontal="left" vertical="top"/>
      <protection/>
    </xf>
    <xf numFmtId="2" fontId="5" fillId="0" borderId="10" xfId="57" applyNumberFormat="1" applyFont="1" applyBorder="1" applyAlignment="1">
      <alignment horizontal="left" vertical="top"/>
      <protection/>
    </xf>
    <xf numFmtId="1" fontId="5" fillId="0" borderId="10" xfId="57" applyNumberFormat="1" applyFont="1" applyBorder="1" applyAlignment="1">
      <alignment horizontal="left" vertical="top"/>
      <protection/>
    </xf>
    <xf numFmtId="0" fontId="5" fillId="0" borderId="10" xfId="57" applyNumberFormat="1" applyFont="1" applyBorder="1" applyAlignment="1">
      <alignment horizontal="left" vertical="top"/>
      <protection/>
    </xf>
    <xf numFmtId="1" fontId="4" fillId="0" borderId="12" xfId="0" applyNumberFormat="1" applyFont="1" applyBorder="1" applyAlignment="1">
      <alignment horizontal="left"/>
    </xf>
    <xf numFmtId="1" fontId="4" fillId="0" borderId="10" xfId="57" applyNumberFormat="1" applyFont="1" applyBorder="1" applyAlignment="1">
      <alignment horizontal="left" vertical="top"/>
      <protection/>
    </xf>
    <xf numFmtId="2" fontId="4" fillId="0" borderId="10" xfId="57" applyNumberFormat="1" applyFont="1" applyBorder="1" applyAlignment="1">
      <alignment horizontal="left" vertical="top"/>
      <protection/>
    </xf>
    <xf numFmtId="194" fontId="4" fillId="0" borderId="10" xfId="57" applyNumberFormat="1" applyFont="1" applyBorder="1" applyAlignment="1">
      <alignment horizontal="left" vertical="top"/>
      <protection/>
    </xf>
    <xf numFmtId="0" fontId="4" fillId="0" borderId="13" xfId="0" applyFont="1" applyBorder="1" applyAlignment="1">
      <alignment/>
    </xf>
    <xf numFmtId="2" fontId="4" fillId="24" borderId="14" xfId="0" applyNumberFormat="1" applyFont="1" applyFill="1" applyBorder="1" applyAlignment="1">
      <alignment/>
    </xf>
    <xf numFmtId="194" fontId="5" fillId="0" borderId="0" xfId="57" applyNumberFormat="1" applyFont="1" applyAlignment="1">
      <alignment horizontal="left" vertical="top"/>
      <protection/>
    </xf>
    <xf numFmtId="2" fontId="4" fillId="0" borderId="12" xfId="0" applyNumberFormat="1" applyFont="1" applyBorder="1" applyAlignment="1">
      <alignment horizontal="left"/>
    </xf>
    <xf numFmtId="2" fontId="5" fillId="0" borderId="0" xfId="58" applyNumberFormat="1" applyFont="1" applyAlignment="1">
      <alignment horizontal="left" vertical="top"/>
      <protection/>
    </xf>
    <xf numFmtId="2" fontId="5" fillId="0" borderId="10" xfId="58" applyNumberFormat="1" applyFont="1" applyBorder="1" applyAlignment="1">
      <alignment horizontal="left" vertical="top"/>
      <protection/>
    </xf>
    <xf numFmtId="194" fontId="5" fillId="0" borderId="10" xfId="58" applyNumberFormat="1" applyFont="1" applyBorder="1" applyAlignment="1">
      <alignment horizontal="left" vertical="top"/>
      <protection/>
    </xf>
    <xf numFmtId="0" fontId="5" fillId="0" borderId="10" xfId="58" applyNumberFormat="1" applyFont="1" applyBorder="1" applyAlignment="1">
      <alignment horizontal="left" vertical="top"/>
      <protection/>
    </xf>
    <xf numFmtId="1" fontId="5" fillId="0" borderId="10" xfId="58" applyNumberFormat="1" applyFont="1" applyBorder="1" applyAlignment="1">
      <alignment horizontal="left" vertical="top"/>
      <protection/>
    </xf>
    <xf numFmtId="2" fontId="4" fillId="0" borderId="10" xfId="58" applyNumberFormat="1" applyFont="1" applyBorder="1" applyAlignment="1">
      <alignment horizontal="left" vertical="top"/>
      <protection/>
    </xf>
    <xf numFmtId="194" fontId="4" fillId="0" borderId="10" xfId="58" applyNumberFormat="1" applyFont="1" applyBorder="1" applyAlignment="1">
      <alignment horizontal="left" vertical="top"/>
      <protection/>
    </xf>
    <xf numFmtId="2" fontId="5" fillId="0" borderId="12" xfId="58" applyNumberFormat="1" applyFont="1" applyBorder="1" applyAlignment="1">
      <alignment horizontal="left" vertical="top"/>
      <protection/>
    </xf>
    <xf numFmtId="2" fontId="5" fillId="0" borderId="18" xfId="58" applyNumberFormat="1" applyFont="1" applyBorder="1" applyAlignment="1">
      <alignment horizontal="left" vertical="top"/>
      <protection/>
    </xf>
    <xf numFmtId="194" fontId="5" fillId="0" borderId="12" xfId="58" applyNumberFormat="1" applyFont="1" applyBorder="1" applyAlignment="1">
      <alignment horizontal="left" vertical="top"/>
      <protection/>
    </xf>
    <xf numFmtId="194" fontId="5" fillId="0" borderId="16" xfId="58" applyNumberFormat="1" applyFont="1" applyBorder="1" applyAlignment="1">
      <alignment horizontal="left" vertical="top"/>
      <protection/>
    </xf>
    <xf numFmtId="1" fontId="5" fillId="0" borderId="16" xfId="58" applyNumberFormat="1" applyFont="1" applyBorder="1" applyAlignment="1">
      <alignment horizontal="left" vertical="top"/>
      <protection/>
    </xf>
    <xf numFmtId="1" fontId="5" fillId="0" borderId="12" xfId="57" applyNumberFormat="1" applyFont="1" applyBorder="1" applyAlignment="1">
      <alignment horizontal="left" vertical="top"/>
      <protection/>
    </xf>
    <xf numFmtId="2" fontId="5" fillId="0" borderId="10" xfId="59" applyNumberFormat="1" applyFont="1" applyBorder="1" applyAlignment="1">
      <alignment horizontal="left" vertical="top"/>
      <protection/>
    </xf>
    <xf numFmtId="1" fontId="5" fillId="0" borderId="10" xfId="59" applyNumberFormat="1" applyFont="1" applyBorder="1" applyAlignment="1">
      <alignment horizontal="left" vertical="top"/>
      <protection/>
    </xf>
    <xf numFmtId="194" fontId="5" fillId="0" borderId="10" xfId="59" applyNumberFormat="1" applyFont="1" applyBorder="1" applyAlignment="1">
      <alignment horizontal="left" vertical="top"/>
      <protection/>
    </xf>
    <xf numFmtId="0" fontId="5" fillId="0" borderId="10" xfId="59" applyNumberFormat="1" applyFont="1" applyBorder="1" applyAlignment="1">
      <alignment horizontal="left" vertical="top"/>
      <protection/>
    </xf>
    <xf numFmtId="2" fontId="5" fillId="0" borderId="10" xfId="0" applyNumberFormat="1" applyFont="1" applyBorder="1" applyAlignment="1">
      <alignment horizontal="left"/>
    </xf>
    <xf numFmtId="194" fontId="5" fillId="0" borderId="10" xfId="0" applyNumberFormat="1" applyFont="1" applyBorder="1" applyAlignment="1">
      <alignment horizontal="left"/>
    </xf>
    <xf numFmtId="194" fontId="5" fillId="0" borderId="0" xfId="60" applyNumberFormat="1" applyFont="1" applyAlignment="1">
      <alignment horizontal="left" vertical="top"/>
      <protection/>
    </xf>
    <xf numFmtId="1" fontId="5" fillId="0" borderId="10" xfId="60" applyNumberFormat="1" applyFont="1" applyBorder="1" applyAlignment="1">
      <alignment horizontal="left" vertical="top"/>
      <protection/>
    </xf>
    <xf numFmtId="194" fontId="5" fillId="0" borderId="10" xfId="60" applyNumberFormat="1" applyFont="1" applyBorder="1" applyAlignment="1">
      <alignment horizontal="left" vertical="top"/>
      <protection/>
    </xf>
    <xf numFmtId="2" fontId="5" fillId="0" borderId="10" xfId="60" applyNumberFormat="1" applyFont="1" applyBorder="1" applyAlignment="1">
      <alignment horizontal="left" vertical="top"/>
      <protection/>
    </xf>
    <xf numFmtId="0" fontId="5" fillId="0" borderId="10" xfId="60" applyNumberFormat="1" applyFont="1" applyBorder="1" applyAlignment="1">
      <alignment horizontal="left" vertical="top"/>
      <protection/>
    </xf>
    <xf numFmtId="0" fontId="5" fillId="0" borderId="12" xfId="60" applyNumberFormat="1" applyFont="1" applyBorder="1" applyAlignment="1">
      <alignment horizontal="left" vertical="top"/>
      <protection/>
    </xf>
    <xf numFmtId="194" fontId="5" fillId="0" borderId="12" xfId="60" applyNumberFormat="1" applyFont="1" applyBorder="1" applyAlignment="1">
      <alignment horizontal="left" vertical="top"/>
      <protection/>
    </xf>
    <xf numFmtId="1" fontId="4" fillId="0" borderId="10" xfId="60" applyNumberFormat="1" applyFont="1" applyBorder="1" applyAlignment="1">
      <alignment horizontal="left" vertical="top"/>
      <protection/>
    </xf>
    <xf numFmtId="194" fontId="4" fillId="0" borderId="10" xfId="60" applyNumberFormat="1" applyFont="1" applyBorder="1" applyAlignment="1">
      <alignment horizontal="left" vertical="top"/>
      <protection/>
    </xf>
    <xf numFmtId="2" fontId="4" fillId="0" borderId="10" xfId="60" applyNumberFormat="1" applyFont="1" applyBorder="1" applyAlignment="1">
      <alignment horizontal="left" vertical="top"/>
      <protection/>
    </xf>
    <xf numFmtId="0" fontId="4" fillId="0" borderId="10" xfId="60" applyNumberFormat="1" applyFont="1" applyBorder="1" applyAlignment="1">
      <alignment horizontal="left" vertical="top"/>
      <protection/>
    </xf>
    <xf numFmtId="1" fontId="4" fillId="0" borderId="12" xfId="60" applyNumberFormat="1" applyFont="1" applyBorder="1" applyAlignment="1">
      <alignment horizontal="left" vertical="top"/>
      <protection/>
    </xf>
    <xf numFmtId="194" fontId="4" fillId="0" borderId="12" xfId="60" applyNumberFormat="1" applyFont="1" applyBorder="1" applyAlignment="1">
      <alignment horizontal="left" vertical="top"/>
      <protection/>
    </xf>
    <xf numFmtId="0" fontId="5" fillId="0" borderId="14" xfId="0" applyFont="1" applyBorder="1" applyAlignment="1">
      <alignment/>
    </xf>
    <xf numFmtId="194" fontId="4" fillId="0" borderId="19" xfId="60" applyNumberFormat="1" applyFont="1" applyBorder="1" applyAlignment="1">
      <alignment horizontal="left" vertical="top"/>
      <protection/>
    </xf>
    <xf numFmtId="2" fontId="4" fillId="0" borderId="10" xfId="0" applyNumberFormat="1" applyFont="1" applyBorder="1" applyAlignment="1">
      <alignment/>
    </xf>
    <xf numFmtId="194" fontId="4" fillId="0" borderId="10" xfId="0" applyNumberFormat="1" applyFont="1" applyBorder="1" applyAlignment="1">
      <alignment/>
    </xf>
    <xf numFmtId="2" fontId="5" fillId="0" borderId="0" xfId="54" applyNumberFormat="1" applyFont="1" applyAlignment="1">
      <alignment horizontal="left" vertical="top"/>
      <protection/>
    </xf>
    <xf numFmtId="2" fontId="5" fillId="0" borderId="16" xfId="54" applyNumberFormat="1" applyFont="1" applyBorder="1" applyAlignment="1">
      <alignment horizontal="left" vertical="top"/>
      <protection/>
    </xf>
    <xf numFmtId="2" fontId="5" fillId="0" borderId="10" xfId="61" applyNumberFormat="1" applyFont="1" applyBorder="1" applyAlignment="1">
      <alignment horizontal="left" vertical="top"/>
      <protection/>
    </xf>
    <xf numFmtId="194" fontId="5" fillId="0" borderId="10" xfId="61" applyNumberFormat="1" applyFont="1" applyBorder="1" applyAlignment="1">
      <alignment horizontal="left" vertical="top"/>
      <protection/>
    </xf>
    <xf numFmtId="0" fontId="5" fillId="0" borderId="10" xfId="61" applyNumberFormat="1" applyFont="1" applyBorder="1" applyAlignment="1">
      <alignment horizontal="left" vertical="top"/>
      <protection/>
    </xf>
    <xf numFmtId="1" fontId="5" fillId="0" borderId="10" xfId="61" applyNumberFormat="1" applyFont="1" applyBorder="1" applyAlignment="1">
      <alignment horizontal="left" vertical="top"/>
      <protection/>
    </xf>
    <xf numFmtId="1" fontId="4" fillId="0" borderId="10" xfId="61" applyNumberFormat="1" applyFont="1" applyBorder="1" applyAlignment="1">
      <alignment horizontal="left" vertical="top"/>
      <protection/>
    </xf>
    <xf numFmtId="194" fontId="4" fillId="0" borderId="10" xfId="61" applyNumberFormat="1" applyFont="1" applyBorder="1" applyAlignment="1">
      <alignment horizontal="left" vertical="top"/>
      <protection/>
    </xf>
    <xf numFmtId="2" fontId="4" fillId="0" borderId="10" xfId="61" applyNumberFormat="1" applyFont="1" applyBorder="1" applyAlignment="1">
      <alignment horizontal="left" vertical="top"/>
      <protection/>
    </xf>
    <xf numFmtId="2" fontId="4" fillId="0" borderId="12" xfId="61" applyNumberFormat="1" applyFont="1" applyBorder="1" applyAlignment="1">
      <alignment horizontal="left" vertical="top"/>
      <protection/>
    </xf>
    <xf numFmtId="0" fontId="5" fillId="0" borderId="10" xfId="0" applyFont="1" applyBorder="1" applyAlignment="1">
      <alignment horizontal="right"/>
    </xf>
    <xf numFmtId="1" fontId="5" fillId="0" borderId="10" xfId="62" applyNumberFormat="1" applyFont="1" applyBorder="1" applyAlignment="1">
      <alignment horizontal="left" vertical="top"/>
      <protection/>
    </xf>
    <xf numFmtId="2" fontId="5" fillId="0" borderId="10" xfId="62" applyNumberFormat="1" applyFont="1" applyBorder="1" applyAlignment="1">
      <alignment horizontal="left" vertical="top"/>
      <protection/>
    </xf>
    <xf numFmtId="194" fontId="5" fillId="0" borderId="10" xfId="62" applyNumberFormat="1" applyFont="1" applyBorder="1" applyAlignment="1">
      <alignment horizontal="left" vertical="top"/>
      <protection/>
    </xf>
    <xf numFmtId="0" fontId="5" fillId="0" borderId="10" xfId="62" applyNumberFormat="1" applyFont="1" applyBorder="1" applyAlignment="1">
      <alignment horizontal="left" vertical="top"/>
      <protection/>
    </xf>
    <xf numFmtId="194" fontId="4" fillId="0" borderId="10" xfId="62" applyNumberFormat="1" applyFont="1" applyBorder="1" applyAlignment="1">
      <alignment horizontal="left" vertical="top"/>
      <protection/>
    </xf>
    <xf numFmtId="2" fontId="4" fillId="0" borderId="10" xfId="62" applyNumberFormat="1" applyFont="1" applyBorder="1" applyAlignment="1">
      <alignment horizontal="left" vertical="top"/>
      <protection/>
    </xf>
    <xf numFmtId="2" fontId="5" fillId="0" borderId="10" xfId="53" applyNumberFormat="1" applyFont="1" applyBorder="1" applyAlignment="1">
      <alignment horizontal="left" vertical="top"/>
      <protection/>
    </xf>
    <xf numFmtId="194" fontId="5" fillId="0" borderId="10" xfId="53" applyNumberFormat="1" applyFont="1" applyBorder="1" applyAlignment="1">
      <alignment horizontal="left" vertical="top"/>
      <protection/>
    </xf>
    <xf numFmtId="1" fontId="5" fillId="0" borderId="10" xfId="53" applyNumberFormat="1" applyFont="1" applyBorder="1" applyAlignment="1">
      <alignment horizontal="left" vertical="top"/>
      <protection/>
    </xf>
    <xf numFmtId="0" fontId="5" fillId="0" borderId="10" xfId="53" applyNumberFormat="1" applyFont="1" applyBorder="1" applyAlignment="1">
      <alignment horizontal="left" vertical="top"/>
      <protection/>
    </xf>
    <xf numFmtId="2" fontId="4" fillId="0" borderId="10" xfId="53" applyNumberFormat="1" applyFont="1" applyBorder="1" applyAlignment="1">
      <alignment horizontal="left" vertical="top"/>
      <protection/>
    </xf>
    <xf numFmtId="194" fontId="4" fillId="0" borderId="10" xfId="53" applyNumberFormat="1" applyFont="1" applyBorder="1" applyAlignment="1">
      <alignment horizontal="left" vertical="top"/>
      <protection/>
    </xf>
    <xf numFmtId="1" fontId="4" fillId="0" borderId="10" xfId="53" applyNumberFormat="1" applyFont="1" applyBorder="1" applyAlignment="1">
      <alignment horizontal="left" vertical="top"/>
      <protection/>
    </xf>
    <xf numFmtId="0" fontId="0" fillId="0" borderId="0" xfId="0" applyBorder="1" applyAlignment="1">
      <alignment horizontal="left"/>
    </xf>
    <xf numFmtId="0" fontId="10" fillId="0" borderId="12" xfId="0" applyFont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2" fontId="4" fillId="0" borderId="10" xfId="0" applyNumberFormat="1" applyFont="1" applyFill="1" applyBorder="1" applyAlignment="1">
      <alignment horizontal="left"/>
    </xf>
    <xf numFmtId="2" fontId="4" fillId="0" borderId="0" xfId="0" applyNumberFormat="1" applyFont="1" applyAlignment="1">
      <alignment horizontal="left"/>
    </xf>
    <xf numFmtId="2" fontId="4" fillId="0" borderId="11" xfId="0" applyNumberFormat="1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2" fontId="4" fillId="0" borderId="10" xfId="0" applyNumberFormat="1" applyFont="1" applyFill="1" applyBorder="1" applyAlignment="1">
      <alignment/>
    </xf>
    <xf numFmtId="0" fontId="4" fillId="0" borderId="19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7" fillId="0" borderId="18" xfId="0" applyFont="1" applyBorder="1" applyAlignment="1">
      <alignment/>
    </xf>
    <xf numFmtId="193" fontId="4" fillId="0" borderId="10" xfId="0" applyNumberFormat="1" applyFont="1" applyBorder="1" applyAlignment="1">
      <alignment horizontal="left"/>
    </xf>
    <xf numFmtId="194" fontId="4" fillId="0" borderId="13" xfId="0" applyNumberFormat="1" applyFont="1" applyBorder="1" applyAlignment="1">
      <alignment horizontal="left"/>
    </xf>
    <xf numFmtId="194" fontId="4" fillId="0" borderId="11" xfId="0" applyNumberFormat="1" applyFont="1" applyFill="1" applyBorder="1" applyAlignment="1">
      <alignment horizontal="left"/>
    </xf>
    <xf numFmtId="0" fontId="5" fillId="0" borderId="0" xfId="0" applyFont="1" applyAlignment="1">
      <alignment horizontal="right"/>
    </xf>
    <xf numFmtId="194" fontId="6" fillId="24" borderId="10" xfId="0" applyNumberFormat="1" applyFont="1" applyFill="1" applyBorder="1" applyAlignment="1">
      <alignment horizontal="right"/>
    </xf>
    <xf numFmtId="2" fontId="4" fillId="24" borderId="10" xfId="0" applyNumberFormat="1" applyFont="1" applyFill="1" applyBorder="1" applyAlignment="1">
      <alignment horizontal="right"/>
    </xf>
    <xf numFmtId="2" fontId="4" fillId="25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4" fillId="0" borderId="10" xfId="0" applyFont="1" applyBorder="1" applyAlignment="1">
      <alignment horizontal="right"/>
    </xf>
    <xf numFmtId="2" fontId="4" fillId="0" borderId="13" xfId="0" applyNumberFormat="1" applyFont="1" applyBorder="1" applyAlignment="1">
      <alignment horizontal="left"/>
    </xf>
    <xf numFmtId="2" fontId="10" fillId="0" borderId="12" xfId="0" applyNumberFormat="1" applyFont="1" applyBorder="1" applyAlignment="1">
      <alignment horizontal="left"/>
    </xf>
    <xf numFmtId="194" fontId="10" fillId="0" borderId="12" xfId="0" applyNumberFormat="1" applyFont="1" applyBorder="1" applyAlignment="1">
      <alignment horizontal="left"/>
    </xf>
    <xf numFmtId="2" fontId="5" fillId="0" borderId="10" xfId="61" applyNumberFormat="1" applyFont="1" applyBorder="1" applyAlignment="1">
      <alignment horizontal="center" vertical="top"/>
      <protection/>
    </xf>
    <xf numFmtId="194" fontId="5" fillId="0" borderId="10" xfId="61" applyNumberFormat="1" applyFont="1" applyBorder="1" applyAlignment="1">
      <alignment horizontal="center" vertical="top"/>
      <protection/>
    </xf>
    <xf numFmtId="2" fontId="5" fillId="0" borderId="10" xfId="53" applyNumberFormat="1" applyFont="1" applyBorder="1" applyAlignment="1">
      <alignment horizontal="center" vertical="top"/>
      <protection/>
    </xf>
    <xf numFmtId="1" fontId="5" fillId="0" borderId="10" xfId="53" applyNumberFormat="1" applyFont="1" applyBorder="1" applyAlignment="1">
      <alignment horizontal="center" vertical="top"/>
      <protection/>
    </xf>
    <xf numFmtId="194" fontId="5" fillId="0" borderId="10" xfId="53" applyNumberFormat="1" applyFont="1" applyBorder="1" applyAlignment="1">
      <alignment horizontal="center" vertical="top"/>
      <protection/>
    </xf>
    <xf numFmtId="2" fontId="5" fillId="0" borderId="10" xfId="55" applyNumberFormat="1" applyFont="1" applyBorder="1" applyAlignment="1">
      <alignment horizontal="center" vertical="top"/>
      <protection/>
    </xf>
    <xf numFmtId="1" fontId="5" fillId="0" borderId="10" xfId="55" applyNumberFormat="1" applyFont="1" applyBorder="1" applyAlignment="1">
      <alignment horizontal="center" vertical="top"/>
      <protection/>
    </xf>
    <xf numFmtId="194" fontId="5" fillId="0" borderId="10" xfId="55" applyNumberFormat="1" applyFont="1" applyBorder="1" applyAlignment="1">
      <alignment horizontal="center" vertical="top"/>
      <protection/>
    </xf>
    <xf numFmtId="2" fontId="5" fillId="0" borderId="0" xfId="57" applyNumberFormat="1" applyFont="1" applyAlignment="1">
      <alignment horizontal="left"/>
      <protection/>
    </xf>
    <xf numFmtId="0" fontId="0" fillId="0" borderId="0" xfId="0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1" fontId="0" fillId="0" borderId="0" xfId="0" applyNumberFormat="1" applyAlignment="1">
      <alignment horizontal="left"/>
    </xf>
    <xf numFmtId="194" fontId="5" fillId="0" borderId="12" xfId="57" applyNumberFormat="1" applyFont="1" applyBorder="1" applyAlignment="1">
      <alignment horizontal="left"/>
      <protection/>
    </xf>
    <xf numFmtId="194" fontId="5" fillId="0" borderId="10" xfId="57" applyNumberFormat="1" applyFont="1" applyBorder="1" applyAlignment="1">
      <alignment horizontal="left"/>
      <protection/>
    </xf>
    <xf numFmtId="0" fontId="5" fillId="0" borderId="10" xfId="57" applyNumberFormat="1" applyFont="1" applyBorder="1" applyAlignment="1">
      <alignment horizontal="left"/>
      <protection/>
    </xf>
    <xf numFmtId="2" fontId="5" fillId="0" borderId="10" xfId="57" applyNumberFormat="1" applyFont="1" applyBorder="1" applyAlignment="1">
      <alignment horizontal="left"/>
      <protection/>
    </xf>
    <xf numFmtId="1" fontId="5" fillId="0" borderId="10" xfId="57" applyNumberFormat="1" applyFont="1" applyBorder="1" applyAlignment="1">
      <alignment horizontal="left"/>
      <protection/>
    </xf>
    <xf numFmtId="2" fontId="5" fillId="0" borderId="12" xfId="57" applyNumberFormat="1" applyFont="1" applyBorder="1" applyAlignment="1">
      <alignment horizontal="left"/>
      <protection/>
    </xf>
    <xf numFmtId="1" fontId="5" fillId="0" borderId="12" xfId="57" applyNumberFormat="1" applyFont="1" applyBorder="1" applyAlignment="1">
      <alignment horizontal="left"/>
      <protection/>
    </xf>
    <xf numFmtId="0" fontId="5" fillId="0" borderId="12" xfId="57" applyNumberFormat="1" applyFont="1" applyBorder="1" applyAlignment="1">
      <alignment horizontal="left"/>
      <protection/>
    </xf>
    <xf numFmtId="2" fontId="4" fillId="0" borderId="10" xfId="55" applyNumberFormat="1" applyFont="1" applyBorder="1" applyAlignment="1">
      <alignment horizontal="left" vertical="top" wrapText="1"/>
      <protection/>
    </xf>
    <xf numFmtId="194" fontId="5" fillId="0" borderId="0" xfId="57" applyNumberFormat="1" applyFont="1" applyAlignment="1">
      <alignment horizontal="left"/>
      <protection/>
    </xf>
    <xf numFmtId="0" fontId="12" fillId="0" borderId="0" xfId="0" applyFont="1" applyAlignment="1">
      <alignment/>
    </xf>
    <xf numFmtId="194" fontId="6" fillId="0" borderId="10" xfId="0" applyNumberFormat="1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1" fontId="5" fillId="0" borderId="10" xfId="0" applyNumberFormat="1" applyFont="1" applyFill="1" applyBorder="1" applyAlignment="1">
      <alignment/>
    </xf>
    <xf numFmtId="1" fontId="5" fillId="0" borderId="0" xfId="57" applyNumberFormat="1" applyFont="1" applyAlignment="1">
      <alignment horizontal="left"/>
      <protection/>
    </xf>
    <xf numFmtId="0" fontId="5" fillId="0" borderId="0" xfId="57" applyNumberFormat="1" applyFont="1" applyAlignment="1">
      <alignment horizontal="left"/>
      <protection/>
    </xf>
    <xf numFmtId="0" fontId="5" fillId="0" borderId="16" xfId="0" applyFont="1" applyBorder="1" applyAlignment="1">
      <alignment/>
    </xf>
    <xf numFmtId="0" fontId="5" fillId="0" borderId="0" xfId="0" applyFont="1" applyFill="1" applyBorder="1" applyAlignment="1">
      <alignment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0 день" xfId="53"/>
    <cellStyle name="Обычный_1день" xfId="54"/>
    <cellStyle name="Обычный_2день" xfId="55"/>
    <cellStyle name="Обычный_3 день" xfId="56"/>
    <cellStyle name="Обычный_4 день" xfId="57"/>
    <cellStyle name="Обычный_5 день" xfId="58"/>
    <cellStyle name="Обычный_6 день" xfId="59"/>
    <cellStyle name="Обычный_7 день" xfId="60"/>
    <cellStyle name="Обычный_8 день" xfId="61"/>
    <cellStyle name="Обычный_9 день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8.140625" style="0" customWidth="1"/>
    <col min="2" max="2" width="10.57421875" style="0" customWidth="1"/>
    <col min="3" max="3" width="9.00390625" style="0" customWidth="1"/>
    <col min="4" max="4" width="8.140625" style="0" customWidth="1"/>
    <col min="5" max="5" width="9.57421875" style="0" customWidth="1"/>
    <col min="6" max="6" width="8.00390625" style="0" customWidth="1"/>
    <col min="7" max="7" width="6.8515625" style="0" customWidth="1"/>
    <col min="8" max="8" width="6.7109375" style="0" customWidth="1"/>
    <col min="9" max="9" width="8.140625" style="0" customWidth="1"/>
    <col min="10" max="10" width="8.28125" style="0" customWidth="1"/>
    <col min="11" max="11" width="7.7109375" style="0" customWidth="1"/>
    <col min="12" max="12" width="7.57421875" style="0" customWidth="1"/>
    <col min="13" max="13" width="6.57421875" style="0" customWidth="1"/>
    <col min="14" max="14" width="25.7109375" style="0" customWidth="1"/>
    <col min="15" max="15" width="6.57421875" style="0" customWidth="1"/>
  </cols>
  <sheetData>
    <row r="1" spans="1:11" ht="85.5" customHeight="1">
      <c r="A1" s="204" t="s">
        <v>302</v>
      </c>
      <c r="B1" s="204"/>
      <c r="C1" s="204"/>
      <c r="D1" s="204"/>
      <c r="E1" s="204"/>
      <c r="F1" s="204" t="s">
        <v>378</v>
      </c>
      <c r="G1" s="204"/>
      <c r="J1" s="204" t="s">
        <v>377</v>
      </c>
      <c r="K1" s="204"/>
    </row>
    <row r="2" spans="1:13" ht="12.75">
      <c r="A2" s="22"/>
      <c r="B2" s="2" t="s">
        <v>2</v>
      </c>
      <c r="C2" s="2" t="s">
        <v>3</v>
      </c>
      <c r="D2" s="2" t="s">
        <v>4</v>
      </c>
      <c r="E2" s="2" t="s">
        <v>5</v>
      </c>
      <c r="F2" s="2" t="s">
        <v>19</v>
      </c>
      <c r="G2" s="2" t="s">
        <v>8</v>
      </c>
      <c r="H2" s="2" t="s">
        <v>10</v>
      </c>
      <c r="I2" s="2" t="s">
        <v>307</v>
      </c>
      <c r="J2" s="2" t="s">
        <v>74</v>
      </c>
      <c r="K2" s="2" t="s">
        <v>75</v>
      </c>
      <c r="L2" s="2" t="s">
        <v>76</v>
      </c>
      <c r="M2" s="2" t="s">
        <v>7</v>
      </c>
    </row>
    <row r="3" spans="1:13" ht="12.75">
      <c r="A3" s="22" t="s">
        <v>301</v>
      </c>
      <c r="B3" s="42">
        <v>2946.29</v>
      </c>
      <c r="C3" s="42">
        <v>82.65</v>
      </c>
      <c r="D3" s="42">
        <v>108.66</v>
      </c>
      <c r="E3" s="42">
        <v>458.99</v>
      </c>
      <c r="F3" s="42">
        <v>3.07</v>
      </c>
      <c r="G3" s="42">
        <v>1.51</v>
      </c>
      <c r="H3" s="42">
        <v>150.92</v>
      </c>
      <c r="I3" s="42">
        <v>15.7</v>
      </c>
      <c r="J3" s="35">
        <v>1226.3</v>
      </c>
      <c r="K3" s="35">
        <v>422.98</v>
      </c>
      <c r="L3" s="35">
        <v>1751.46</v>
      </c>
      <c r="M3" s="35">
        <v>20.47</v>
      </c>
    </row>
    <row r="4" spans="1:13" ht="12.75">
      <c r="A4" s="22" t="s">
        <v>300</v>
      </c>
      <c r="B4" s="42">
        <v>2970.81</v>
      </c>
      <c r="C4" s="42">
        <v>88.65</v>
      </c>
      <c r="D4" s="42">
        <v>99.22</v>
      </c>
      <c r="E4" s="42">
        <v>360.05</v>
      </c>
      <c r="F4" s="42">
        <v>6.34</v>
      </c>
      <c r="G4" s="42">
        <v>1.46</v>
      </c>
      <c r="H4" s="42">
        <v>130.82</v>
      </c>
      <c r="I4" s="42">
        <v>17.2</v>
      </c>
      <c r="J4" s="43">
        <v>1347.17</v>
      </c>
      <c r="K4" s="42">
        <v>387.43</v>
      </c>
      <c r="L4" s="43">
        <v>1904.88</v>
      </c>
      <c r="M4" s="42">
        <v>17.89</v>
      </c>
    </row>
    <row r="5" spans="1:13" ht="12.75">
      <c r="A5" s="22" t="s">
        <v>299</v>
      </c>
      <c r="B5" s="91">
        <v>2529.8</v>
      </c>
      <c r="C5" s="43">
        <v>82.83</v>
      </c>
      <c r="D5" s="42">
        <v>73.52</v>
      </c>
      <c r="E5" s="42">
        <v>377.58</v>
      </c>
      <c r="F5" s="42">
        <v>2.01</v>
      </c>
      <c r="G5" s="42">
        <v>1.27</v>
      </c>
      <c r="H5" s="43">
        <v>106.79</v>
      </c>
      <c r="I5" s="42">
        <v>14.66</v>
      </c>
      <c r="J5" s="35">
        <v>1177.2</v>
      </c>
      <c r="K5" s="43">
        <v>684.13</v>
      </c>
      <c r="L5" s="35">
        <v>1632.73</v>
      </c>
      <c r="M5" s="42">
        <v>22.73</v>
      </c>
    </row>
    <row r="6" spans="1:13" ht="12.75">
      <c r="A6" s="22" t="s">
        <v>298</v>
      </c>
      <c r="B6" s="91">
        <v>2357.34</v>
      </c>
      <c r="C6" s="202">
        <v>86.85</v>
      </c>
      <c r="D6" s="156">
        <v>88.91</v>
      </c>
      <c r="E6" s="42">
        <v>305.6</v>
      </c>
      <c r="F6" s="156">
        <v>5.47</v>
      </c>
      <c r="G6" s="42">
        <v>1.02</v>
      </c>
      <c r="H6" s="43">
        <v>126.76</v>
      </c>
      <c r="I6" s="42">
        <v>11.3</v>
      </c>
      <c r="J6" s="35">
        <v>926.92</v>
      </c>
      <c r="K6" s="35">
        <v>311.26</v>
      </c>
      <c r="L6" s="35">
        <v>1511.44</v>
      </c>
      <c r="M6" s="35">
        <v>14.7</v>
      </c>
    </row>
    <row r="7" spans="1:13" ht="12.75">
      <c r="A7" s="22" t="s">
        <v>297</v>
      </c>
      <c r="B7" s="91">
        <v>2391.06</v>
      </c>
      <c r="C7" s="157">
        <v>75.67</v>
      </c>
      <c r="D7" s="42">
        <v>73.57</v>
      </c>
      <c r="E7" s="42">
        <v>321.45</v>
      </c>
      <c r="F7" s="42">
        <v>6.98</v>
      </c>
      <c r="G7" s="42">
        <v>1.48</v>
      </c>
      <c r="H7" s="43">
        <v>72.4</v>
      </c>
      <c r="I7" s="42">
        <v>14.03</v>
      </c>
      <c r="J7" s="43">
        <v>1075.48</v>
      </c>
      <c r="K7" s="43">
        <v>409</v>
      </c>
      <c r="L7" s="43">
        <v>1842.35</v>
      </c>
      <c r="M7" s="42">
        <v>24.92</v>
      </c>
    </row>
    <row r="8" spans="1:13" ht="12.75">
      <c r="A8" s="22" t="s">
        <v>296</v>
      </c>
      <c r="B8" s="156">
        <v>2648.98</v>
      </c>
      <c r="C8" s="42">
        <v>80.71000000000001</v>
      </c>
      <c r="D8" s="43">
        <v>74.67</v>
      </c>
      <c r="E8" s="42">
        <v>358.89</v>
      </c>
      <c r="F8" s="42">
        <v>1.44</v>
      </c>
      <c r="G8" s="42">
        <v>1.5100000000000002</v>
      </c>
      <c r="H8" s="43">
        <v>80.16999999999999</v>
      </c>
      <c r="I8" s="42">
        <v>12.780000000000001</v>
      </c>
      <c r="J8" s="43">
        <v>820.28</v>
      </c>
      <c r="K8" s="42">
        <v>404.23999999999995</v>
      </c>
      <c r="L8" s="43">
        <v>1475.77</v>
      </c>
      <c r="M8" s="42">
        <v>19.560000000000002</v>
      </c>
    </row>
    <row r="9" spans="1:13" ht="12.75">
      <c r="A9" s="22" t="s">
        <v>295</v>
      </c>
      <c r="B9" s="42">
        <v>2548.77</v>
      </c>
      <c r="C9" s="42">
        <v>77.24000000000001</v>
      </c>
      <c r="D9" s="43">
        <v>76.75</v>
      </c>
      <c r="E9" s="42">
        <v>347.73</v>
      </c>
      <c r="F9" s="157">
        <v>5.03</v>
      </c>
      <c r="G9" s="42">
        <v>1.51</v>
      </c>
      <c r="H9" s="42">
        <v>75.99</v>
      </c>
      <c r="I9" s="42">
        <v>11.89</v>
      </c>
      <c r="J9" s="43">
        <v>1186.7799999999997</v>
      </c>
      <c r="K9" s="43">
        <v>440.27</v>
      </c>
      <c r="L9" s="43">
        <v>1783.87</v>
      </c>
      <c r="M9" s="42">
        <v>20.85</v>
      </c>
    </row>
    <row r="10" spans="1:13" ht="12.75">
      <c r="A10" s="22" t="s">
        <v>294</v>
      </c>
      <c r="B10" s="43">
        <v>2347.5</v>
      </c>
      <c r="C10" s="43">
        <v>88.09</v>
      </c>
      <c r="D10" s="43">
        <v>99.60000000000001</v>
      </c>
      <c r="E10" s="43">
        <v>309.22</v>
      </c>
      <c r="F10" s="43">
        <v>6.08</v>
      </c>
      <c r="G10" s="43">
        <v>1.36</v>
      </c>
      <c r="H10" s="43">
        <v>72.73</v>
      </c>
      <c r="I10" s="43">
        <v>9.950000000000001</v>
      </c>
      <c r="J10" s="43">
        <v>1072.06</v>
      </c>
      <c r="K10" s="43">
        <v>545.48</v>
      </c>
      <c r="L10" s="43">
        <v>1485.6599999999999</v>
      </c>
      <c r="M10" s="43">
        <v>19.380000000000003</v>
      </c>
    </row>
    <row r="11" spans="1:13" ht="12.75">
      <c r="A11" s="22" t="s">
        <v>293</v>
      </c>
      <c r="B11" s="43">
        <v>2396.49</v>
      </c>
      <c r="C11" s="43">
        <v>80.72800000000001</v>
      </c>
      <c r="D11" s="43">
        <v>82.1</v>
      </c>
      <c r="E11" s="43">
        <v>303.66999999999996</v>
      </c>
      <c r="F11" s="43">
        <v>1.37</v>
      </c>
      <c r="G11" s="170">
        <v>1.2000000000000002</v>
      </c>
      <c r="H11" s="43">
        <v>102.63999999999999</v>
      </c>
      <c r="I11" s="43">
        <v>7.32</v>
      </c>
      <c r="J11" s="43">
        <v>1015.68</v>
      </c>
      <c r="K11" s="43">
        <v>332.84000000000003</v>
      </c>
      <c r="L11" s="43">
        <v>1348.95</v>
      </c>
      <c r="M11" s="43">
        <v>18</v>
      </c>
    </row>
    <row r="12" spans="1:13" ht="12.75">
      <c r="A12" s="22" t="s">
        <v>292</v>
      </c>
      <c r="B12" s="42">
        <v>2516.13</v>
      </c>
      <c r="C12" s="42">
        <v>94.39</v>
      </c>
      <c r="D12" s="42">
        <v>82.31</v>
      </c>
      <c r="E12" s="42">
        <v>332.41999999999996</v>
      </c>
      <c r="F12" s="42">
        <v>1.4</v>
      </c>
      <c r="G12" s="42">
        <v>1.4</v>
      </c>
      <c r="H12" s="42">
        <v>68.96000000000001</v>
      </c>
      <c r="I12" s="42">
        <v>10.760000000000002</v>
      </c>
      <c r="J12" s="91">
        <v>1855.26</v>
      </c>
      <c r="K12" s="42">
        <v>406.69999999999993</v>
      </c>
      <c r="L12" s="43">
        <v>2023.59</v>
      </c>
      <c r="M12" s="42">
        <v>20.5</v>
      </c>
    </row>
    <row r="13" spans="1:13" ht="12.75">
      <c r="A13" s="22" t="s">
        <v>291</v>
      </c>
      <c r="B13" s="42">
        <v>2559.68</v>
      </c>
      <c r="C13" s="42">
        <v>88.995</v>
      </c>
      <c r="D13" s="42">
        <v>81.26</v>
      </c>
      <c r="E13" s="42">
        <v>340</v>
      </c>
      <c r="F13" s="42">
        <v>6.339999999999998</v>
      </c>
      <c r="G13" s="178">
        <v>1.25</v>
      </c>
      <c r="H13" s="42">
        <v>65.03999999999999</v>
      </c>
      <c r="I13" s="42">
        <v>19.7</v>
      </c>
      <c r="J13" s="43">
        <v>1432.2800000000002</v>
      </c>
      <c r="K13" s="43">
        <v>466.56999999999994</v>
      </c>
      <c r="L13" s="35">
        <v>1747.58</v>
      </c>
      <c r="M13" s="43">
        <v>21.21</v>
      </c>
    </row>
    <row r="14" spans="1:13" ht="12.75">
      <c r="A14" s="22" t="s">
        <v>290</v>
      </c>
      <c r="B14" s="42">
        <v>2443.8199999999997</v>
      </c>
      <c r="C14" s="157">
        <v>69.84</v>
      </c>
      <c r="D14" s="42">
        <v>90.57</v>
      </c>
      <c r="E14" s="42">
        <v>359.65</v>
      </c>
      <c r="F14" s="42">
        <v>17.45</v>
      </c>
      <c r="G14" s="91">
        <v>1.5100000000000002</v>
      </c>
      <c r="H14" s="42">
        <v>279.29</v>
      </c>
      <c r="I14" s="42">
        <v>12.33</v>
      </c>
      <c r="J14" s="171">
        <v>980.74</v>
      </c>
      <c r="K14" s="42">
        <v>360.19</v>
      </c>
      <c r="L14" s="43">
        <v>1661.21</v>
      </c>
      <c r="M14" s="42">
        <v>21.46</v>
      </c>
    </row>
    <row r="15" spans="1:13" ht="12.75">
      <c r="A15" s="22" t="s">
        <v>289</v>
      </c>
      <c r="B15" s="42">
        <v>2620.43</v>
      </c>
      <c r="C15" s="43">
        <v>79.13</v>
      </c>
      <c r="D15" s="42">
        <v>95.78999999999999</v>
      </c>
      <c r="E15" s="42">
        <v>350.62</v>
      </c>
      <c r="F15" s="42">
        <v>4.33</v>
      </c>
      <c r="G15" s="42">
        <v>1.2000000000000002</v>
      </c>
      <c r="H15" s="43">
        <v>129.16</v>
      </c>
      <c r="I15" s="42">
        <v>13.260000000000002</v>
      </c>
      <c r="J15" s="43">
        <v>913.4100000000001</v>
      </c>
      <c r="K15" s="43">
        <v>546.18</v>
      </c>
      <c r="L15" s="35">
        <v>1316.79</v>
      </c>
      <c r="M15" s="42">
        <v>18.66</v>
      </c>
    </row>
    <row r="16" spans="1:13" ht="12.75">
      <c r="A16" s="22" t="s">
        <v>288</v>
      </c>
      <c r="B16" s="42">
        <v>2675.5699999999997</v>
      </c>
      <c r="C16" s="42">
        <v>78.92</v>
      </c>
      <c r="D16" s="42">
        <v>78.89999999999999</v>
      </c>
      <c r="E16" s="42">
        <v>299.48</v>
      </c>
      <c r="F16" s="42">
        <v>3.35</v>
      </c>
      <c r="G16" s="42">
        <v>1.5100000000000002</v>
      </c>
      <c r="H16" s="42">
        <v>86.05000000000001</v>
      </c>
      <c r="I16" s="42">
        <v>13.379999999999999</v>
      </c>
      <c r="J16" s="35">
        <v>1271.8</v>
      </c>
      <c r="K16" s="42">
        <v>533.7</v>
      </c>
      <c r="L16" s="43">
        <v>1866.14</v>
      </c>
      <c r="M16" s="42">
        <v>19.87</v>
      </c>
    </row>
    <row r="17" spans="1:13" ht="12.75">
      <c r="A17" s="22" t="s">
        <v>287</v>
      </c>
      <c r="B17" s="153">
        <f>(B3+B4+B5+B6+B7+B8+B9+B10+B11+B12+B13+B14+B15+B16)/14</f>
        <v>2568.047857142857</v>
      </c>
      <c r="C17" s="180">
        <f>(C3+C4+C5+C6+C7+C8+C9+C10+C11+C12+C13+C14+C15+C16)/14</f>
        <v>82.47807142857144</v>
      </c>
      <c r="D17" s="180">
        <f aca="true" t="shared" si="0" ref="D17:M17">(D3+D4+D5+D6+D7+D8+D9+D10+D11+D12+D13+D14+D15+D16)/14</f>
        <v>86.13071428571428</v>
      </c>
      <c r="E17" s="180">
        <f t="shared" si="0"/>
        <v>344.66785714285714</v>
      </c>
      <c r="F17" s="179">
        <f t="shared" si="0"/>
        <v>5.047142857142856</v>
      </c>
      <c r="G17" s="179">
        <f t="shared" si="0"/>
        <v>1.3707142857142858</v>
      </c>
      <c r="H17" s="153">
        <f t="shared" si="0"/>
        <v>110.55142857142857</v>
      </c>
      <c r="I17" s="179">
        <f t="shared" si="0"/>
        <v>13.161428571428573</v>
      </c>
      <c r="J17" s="180">
        <f t="shared" si="0"/>
        <v>1164.3828571428571</v>
      </c>
      <c r="K17" s="153">
        <f t="shared" si="0"/>
        <v>446.4978571428571</v>
      </c>
      <c r="L17" s="153">
        <f t="shared" si="0"/>
        <v>1668.03</v>
      </c>
      <c r="M17" s="153">
        <f t="shared" si="0"/>
        <v>20.014285714285716</v>
      </c>
    </row>
  </sheetData>
  <sheetProtection/>
  <printOptions/>
  <pageMargins left="0.5905511811023623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21">
      <selection activeCell="A1" sqref="A1:Q45"/>
    </sheetView>
  </sheetViews>
  <sheetFormatPr defaultColWidth="9.140625" defaultRowHeight="12.75"/>
  <cols>
    <col min="1" max="1" width="28.8515625" style="0" customWidth="1"/>
    <col min="2" max="2" width="6.00390625" style="0" customWidth="1"/>
    <col min="3" max="3" width="6.57421875" style="0" customWidth="1"/>
    <col min="4" max="4" width="5.7109375" style="0" customWidth="1"/>
    <col min="5" max="5" width="6.28125" style="0" customWidth="1"/>
    <col min="6" max="6" width="6.8515625" style="0" customWidth="1"/>
    <col min="7" max="7" width="5.8515625" style="0" customWidth="1"/>
    <col min="8" max="8" width="5.140625" style="0" customWidth="1"/>
    <col min="9" max="10" width="5.8515625" style="0" customWidth="1"/>
    <col min="11" max="11" width="7.421875" style="0" customWidth="1"/>
    <col min="12" max="12" width="5.00390625" style="0" customWidth="1"/>
    <col min="13" max="13" width="6.28125" style="0" customWidth="1"/>
    <col min="14" max="14" width="4.421875" style="0" customWidth="1"/>
    <col min="15" max="15" width="6.00390625" style="0" customWidth="1"/>
  </cols>
  <sheetData>
    <row r="1" spans="1:15" ht="12.75">
      <c r="A1" s="21" t="s">
        <v>35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2.75">
      <c r="A2" s="21" t="s">
        <v>328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2.75">
      <c r="A3" s="29" t="s">
        <v>349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4.25" customHeight="1">
      <c r="A4" s="2" t="s">
        <v>34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19</v>
      </c>
      <c r="H4" s="2" t="s">
        <v>8</v>
      </c>
      <c r="I4" s="2" t="s">
        <v>10</v>
      </c>
      <c r="J4" s="2" t="s">
        <v>307</v>
      </c>
      <c r="K4" s="2" t="s">
        <v>74</v>
      </c>
      <c r="L4" s="2" t="s">
        <v>75</v>
      </c>
      <c r="M4" s="2" t="s">
        <v>76</v>
      </c>
      <c r="N4" s="2" t="s">
        <v>7</v>
      </c>
      <c r="O4" s="28" t="s">
        <v>58</v>
      </c>
    </row>
    <row r="5" spans="1:15" ht="9" customHeight="1">
      <c r="A5" s="2" t="s">
        <v>240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27" t="s">
        <v>57</v>
      </c>
    </row>
    <row r="6" spans="1:15" ht="12.75" customHeight="1">
      <c r="A6" s="3" t="s">
        <v>217</v>
      </c>
      <c r="B6" s="172">
        <v>200</v>
      </c>
      <c r="C6" s="37">
        <v>292.99</v>
      </c>
      <c r="D6" s="37">
        <v>9.33</v>
      </c>
      <c r="E6" s="37">
        <v>10.82</v>
      </c>
      <c r="F6" s="37">
        <v>39.53</v>
      </c>
      <c r="G6" s="37">
        <v>0.11</v>
      </c>
      <c r="H6" s="37">
        <v>0.24</v>
      </c>
      <c r="I6" s="37">
        <v>2.18</v>
      </c>
      <c r="J6" s="37">
        <v>0.79</v>
      </c>
      <c r="K6" s="38">
        <v>213.1</v>
      </c>
      <c r="L6" s="37">
        <v>56.74</v>
      </c>
      <c r="M6" s="37">
        <v>245.35</v>
      </c>
      <c r="N6" s="37">
        <v>1.21</v>
      </c>
      <c r="O6" s="40" t="s">
        <v>218</v>
      </c>
    </row>
    <row r="7" spans="1:15" ht="12.75" customHeight="1">
      <c r="A7" s="6" t="s">
        <v>39</v>
      </c>
      <c r="B7" s="138">
        <v>50</v>
      </c>
      <c r="C7" s="39">
        <v>131</v>
      </c>
      <c r="D7" s="37">
        <v>3.75</v>
      </c>
      <c r="E7" s="37">
        <v>1.45</v>
      </c>
      <c r="F7" s="38">
        <v>25.7</v>
      </c>
      <c r="G7" s="41"/>
      <c r="H7" s="37">
        <v>0.06</v>
      </c>
      <c r="I7" s="41"/>
      <c r="J7" s="37">
        <v>0.45</v>
      </c>
      <c r="K7" s="38">
        <v>9.5</v>
      </c>
      <c r="L7" s="38">
        <v>6.5</v>
      </c>
      <c r="M7" s="38">
        <v>32.5</v>
      </c>
      <c r="N7" s="38">
        <v>0.6</v>
      </c>
      <c r="O7" s="40" t="s">
        <v>69</v>
      </c>
    </row>
    <row r="8" spans="1:15" ht="12.75" customHeight="1">
      <c r="A8" s="3" t="s">
        <v>11</v>
      </c>
      <c r="B8" s="3">
        <v>10</v>
      </c>
      <c r="C8" s="38">
        <v>74.8</v>
      </c>
      <c r="D8" s="37">
        <v>0.05</v>
      </c>
      <c r="E8" s="37">
        <v>8.25</v>
      </c>
      <c r="F8" s="37">
        <v>0.08</v>
      </c>
      <c r="G8" s="38">
        <v>0.1</v>
      </c>
      <c r="H8" s="41"/>
      <c r="I8" s="41"/>
      <c r="J8" s="37">
        <v>0.01</v>
      </c>
      <c r="K8" s="38">
        <v>1.2</v>
      </c>
      <c r="L8" s="37">
        <v>0.04</v>
      </c>
      <c r="M8" s="38">
        <v>1.9</v>
      </c>
      <c r="N8" s="37">
        <v>0.02</v>
      </c>
      <c r="O8" s="3" t="s">
        <v>59</v>
      </c>
    </row>
    <row r="9" spans="1:15" ht="12" customHeight="1">
      <c r="A9" s="3" t="s">
        <v>61</v>
      </c>
      <c r="B9" s="79">
        <v>200</v>
      </c>
      <c r="C9" s="39">
        <v>149</v>
      </c>
      <c r="D9" s="37">
        <v>3.77</v>
      </c>
      <c r="E9" s="38">
        <v>3.9</v>
      </c>
      <c r="F9" s="37">
        <v>25.78</v>
      </c>
      <c r="G9" s="37">
        <v>0.03</v>
      </c>
      <c r="H9" s="37">
        <v>0.04</v>
      </c>
      <c r="I9" s="38">
        <v>1.3</v>
      </c>
      <c r="J9" s="37">
        <v>0.17</v>
      </c>
      <c r="K9" s="39">
        <v>122.6</v>
      </c>
      <c r="L9" s="37">
        <v>21.64</v>
      </c>
      <c r="M9" s="38">
        <v>116.2</v>
      </c>
      <c r="N9" s="37">
        <v>0.71</v>
      </c>
      <c r="O9" s="40" t="s">
        <v>62</v>
      </c>
    </row>
    <row r="10" spans="1:15" ht="12.75" customHeight="1">
      <c r="A10" s="2" t="s">
        <v>245</v>
      </c>
      <c r="B10" s="173">
        <f>C10*100/C35</f>
        <v>21.98663403806143</v>
      </c>
      <c r="C10" s="42">
        <f aca="true" t="shared" si="0" ref="C10:N10">SUM(C6:C9)</f>
        <v>647.79</v>
      </c>
      <c r="D10" s="42">
        <f t="shared" si="0"/>
        <v>16.900000000000002</v>
      </c>
      <c r="E10" s="42">
        <f t="shared" si="0"/>
        <v>24.419999999999998</v>
      </c>
      <c r="F10" s="42">
        <f t="shared" si="0"/>
        <v>91.09</v>
      </c>
      <c r="G10" s="42">
        <f t="shared" si="0"/>
        <v>0.24000000000000002</v>
      </c>
      <c r="H10" s="42">
        <f t="shared" si="0"/>
        <v>0.33999999999999997</v>
      </c>
      <c r="I10" s="42">
        <f t="shared" si="0"/>
        <v>3.4800000000000004</v>
      </c>
      <c r="J10" s="42">
        <f t="shared" si="0"/>
        <v>1.42</v>
      </c>
      <c r="K10" s="35">
        <f t="shared" si="0"/>
        <v>346.4</v>
      </c>
      <c r="L10" s="43">
        <f t="shared" si="0"/>
        <v>84.92</v>
      </c>
      <c r="M10" s="43">
        <f t="shared" si="0"/>
        <v>395.95</v>
      </c>
      <c r="N10" s="42">
        <f t="shared" si="0"/>
        <v>2.54</v>
      </c>
      <c r="O10" s="44"/>
    </row>
    <row r="11" spans="1:15" ht="12.75" customHeight="1">
      <c r="A11" s="2" t="s">
        <v>241</v>
      </c>
      <c r="B11" s="7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</row>
    <row r="12" spans="1:15" ht="12.75" customHeight="1">
      <c r="A12" s="3" t="s">
        <v>243</v>
      </c>
      <c r="B12" s="79">
        <v>200</v>
      </c>
      <c r="C12" s="39">
        <v>57</v>
      </c>
      <c r="D12" s="38">
        <v>0.2</v>
      </c>
      <c r="E12" s="37">
        <v>0.05</v>
      </c>
      <c r="F12" s="37">
        <v>15.01</v>
      </c>
      <c r="G12" s="41"/>
      <c r="H12" s="41"/>
      <c r="I12" s="38">
        <v>0.1</v>
      </c>
      <c r="J12" s="37">
        <v>0.08</v>
      </c>
      <c r="K12" s="37">
        <v>5.25</v>
      </c>
      <c r="L12" s="38">
        <v>4.4</v>
      </c>
      <c r="M12" s="37">
        <v>8.24</v>
      </c>
      <c r="N12" s="37">
        <v>0.87</v>
      </c>
      <c r="O12" s="40" t="s">
        <v>64</v>
      </c>
    </row>
    <row r="13" spans="1:15" ht="12.75" customHeight="1">
      <c r="A13" s="3" t="s">
        <v>63</v>
      </c>
      <c r="B13" s="79">
        <v>80</v>
      </c>
      <c r="C13" s="37">
        <v>246.31</v>
      </c>
      <c r="D13" s="37">
        <v>6.35</v>
      </c>
      <c r="E13" s="37">
        <v>7.37</v>
      </c>
      <c r="F13" s="37">
        <v>38.73</v>
      </c>
      <c r="G13" s="37">
        <v>0.03</v>
      </c>
      <c r="H13" s="37">
        <v>0.12</v>
      </c>
      <c r="I13" s="37">
        <v>0.52</v>
      </c>
      <c r="J13" s="37">
        <v>0.81</v>
      </c>
      <c r="K13" s="37">
        <v>67.44</v>
      </c>
      <c r="L13" s="37">
        <v>18.26</v>
      </c>
      <c r="M13" s="37">
        <v>101.37</v>
      </c>
      <c r="N13" s="37">
        <v>1.03</v>
      </c>
      <c r="O13" s="45" t="s">
        <v>65</v>
      </c>
    </row>
    <row r="14" spans="1:15" ht="12.75" customHeight="1">
      <c r="A14" s="3" t="s">
        <v>25</v>
      </c>
      <c r="B14" s="79">
        <v>100</v>
      </c>
      <c r="C14" s="39">
        <v>45</v>
      </c>
      <c r="D14" s="37">
        <v>0.4</v>
      </c>
      <c r="E14" s="37">
        <v>0.4</v>
      </c>
      <c r="F14" s="37">
        <v>9.8</v>
      </c>
      <c r="G14" s="41"/>
      <c r="H14" s="41"/>
      <c r="I14" s="37">
        <v>16.5</v>
      </c>
      <c r="J14" s="37">
        <v>0.3</v>
      </c>
      <c r="K14" s="38">
        <v>16</v>
      </c>
      <c r="L14" s="37">
        <v>9</v>
      </c>
      <c r="M14" s="37">
        <v>11</v>
      </c>
      <c r="N14" s="37">
        <v>2.2</v>
      </c>
      <c r="O14" s="40" t="s">
        <v>87</v>
      </c>
    </row>
    <row r="15" spans="1:15" ht="12.75" customHeight="1">
      <c r="A15" s="2" t="s">
        <v>242</v>
      </c>
      <c r="B15" s="174">
        <f>C15*100/C35</f>
        <v>11.821986294628159</v>
      </c>
      <c r="C15" s="46">
        <f aca="true" t="shared" si="1" ref="C15:N15">SUM(C12:C14)</f>
        <v>348.31</v>
      </c>
      <c r="D15" s="46">
        <f t="shared" si="1"/>
        <v>6.95</v>
      </c>
      <c r="E15" s="46">
        <f t="shared" si="1"/>
        <v>7.82</v>
      </c>
      <c r="F15" s="46">
        <f t="shared" si="1"/>
        <v>63.53999999999999</v>
      </c>
      <c r="G15" s="46">
        <f t="shared" si="1"/>
        <v>0.03</v>
      </c>
      <c r="H15" s="46">
        <f t="shared" si="1"/>
        <v>0.12</v>
      </c>
      <c r="I15" s="46">
        <f t="shared" si="1"/>
        <v>17.12</v>
      </c>
      <c r="J15" s="46">
        <f t="shared" si="1"/>
        <v>1.19</v>
      </c>
      <c r="K15" s="47">
        <f t="shared" si="1"/>
        <v>88.69</v>
      </c>
      <c r="L15" s="46">
        <f t="shared" si="1"/>
        <v>31.660000000000004</v>
      </c>
      <c r="M15" s="47">
        <f t="shared" si="1"/>
        <v>120.61</v>
      </c>
      <c r="N15" s="46">
        <f t="shared" si="1"/>
        <v>4.1</v>
      </c>
      <c r="O15" s="45"/>
    </row>
    <row r="16" spans="1:15" ht="12.75" customHeight="1">
      <c r="A16" s="2" t="s">
        <v>311</v>
      </c>
      <c r="B16" s="175"/>
      <c r="C16" s="46"/>
      <c r="D16" s="46"/>
      <c r="E16" s="46"/>
      <c r="F16" s="46"/>
      <c r="G16" s="46"/>
      <c r="H16" s="46"/>
      <c r="I16" s="46"/>
      <c r="J16" s="46"/>
      <c r="K16" s="47"/>
      <c r="L16" s="46"/>
      <c r="M16" s="46"/>
      <c r="N16" s="46"/>
      <c r="O16" s="45"/>
    </row>
    <row r="17" spans="1:15" ht="12.75" customHeight="1">
      <c r="A17" s="3" t="s">
        <v>244</v>
      </c>
      <c r="B17" s="79">
        <v>200</v>
      </c>
      <c r="C17" s="39">
        <v>138</v>
      </c>
      <c r="D17" s="38">
        <v>5.4</v>
      </c>
      <c r="E17" s="39">
        <v>2</v>
      </c>
      <c r="F17" s="38">
        <v>24.4</v>
      </c>
      <c r="G17" s="41"/>
      <c r="H17" s="37">
        <v>0.12</v>
      </c>
      <c r="I17" s="38">
        <v>6.4</v>
      </c>
      <c r="J17" s="38">
        <v>0.4</v>
      </c>
      <c r="K17" s="39">
        <v>436</v>
      </c>
      <c r="L17" s="39">
        <v>52</v>
      </c>
      <c r="M17" s="39">
        <v>340</v>
      </c>
      <c r="N17" s="38">
        <v>0.4</v>
      </c>
      <c r="O17" s="40" t="s">
        <v>66</v>
      </c>
    </row>
    <row r="18" spans="1:15" ht="12.75" customHeight="1">
      <c r="A18" s="6" t="s">
        <v>39</v>
      </c>
      <c r="B18" s="138">
        <v>100</v>
      </c>
      <c r="C18" s="39">
        <v>262</v>
      </c>
      <c r="D18" s="38">
        <v>7.5</v>
      </c>
      <c r="E18" s="38">
        <v>2.9</v>
      </c>
      <c r="F18" s="38">
        <v>51.4</v>
      </c>
      <c r="G18" s="41"/>
      <c r="H18" s="37">
        <v>0.11</v>
      </c>
      <c r="I18" s="41"/>
      <c r="J18" s="38">
        <v>0.9</v>
      </c>
      <c r="K18" s="39">
        <v>19</v>
      </c>
      <c r="L18" s="39">
        <v>13</v>
      </c>
      <c r="M18" s="39">
        <v>65</v>
      </c>
      <c r="N18" s="38">
        <v>1.2</v>
      </c>
      <c r="O18" s="40" t="s">
        <v>69</v>
      </c>
    </row>
    <row r="19" spans="1:15" ht="12.75" customHeight="1">
      <c r="A19" s="2" t="s">
        <v>17</v>
      </c>
      <c r="B19" s="173">
        <f>C19*100/C35</f>
        <v>13.576396077779174</v>
      </c>
      <c r="C19" s="35">
        <f>SUM(C17:C18)</f>
        <v>400</v>
      </c>
      <c r="D19" s="43">
        <f>SUM(D17:D18)</f>
        <v>12.9</v>
      </c>
      <c r="E19" s="42">
        <f>SUM(E17:E18)</f>
        <v>4.9</v>
      </c>
      <c r="F19" s="42">
        <f>SUM(F17:F18)</f>
        <v>75.8</v>
      </c>
      <c r="G19" s="44"/>
      <c r="H19" s="42">
        <f aca="true" t="shared" si="2" ref="H19:N19">SUM(H17:H18)</f>
        <v>0.22999999999999998</v>
      </c>
      <c r="I19" s="43">
        <f t="shared" si="2"/>
        <v>6.4</v>
      </c>
      <c r="J19" s="42">
        <f t="shared" si="2"/>
        <v>1.3</v>
      </c>
      <c r="K19" s="35">
        <f t="shared" si="2"/>
        <v>455</v>
      </c>
      <c r="L19" s="43">
        <f t="shared" si="2"/>
        <v>65</v>
      </c>
      <c r="M19" s="43">
        <f t="shared" si="2"/>
        <v>405</v>
      </c>
      <c r="N19" s="42">
        <f t="shared" si="2"/>
        <v>1.6</v>
      </c>
      <c r="O19" s="40"/>
    </row>
    <row r="20" spans="1:15" ht="12.75" customHeight="1">
      <c r="A20" s="2" t="s">
        <v>18</v>
      </c>
      <c r="B20" s="7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</row>
    <row r="21" spans="1:15" ht="12.75" customHeight="1">
      <c r="A21" s="3" t="s">
        <v>67</v>
      </c>
      <c r="B21" s="79">
        <v>100</v>
      </c>
      <c r="C21" s="37">
        <v>81.46</v>
      </c>
      <c r="D21" s="37">
        <v>1.83</v>
      </c>
      <c r="E21" s="37">
        <v>4.29</v>
      </c>
      <c r="F21" s="37">
        <v>9.63</v>
      </c>
      <c r="G21" s="37">
        <v>1.22</v>
      </c>
      <c r="H21" s="37">
        <v>0.05</v>
      </c>
      <c r="I21" s="37">
        <v>45.51</v>
      </c>
      <c r="J21" s="37">
        <v>0.57</v>
      </c>
      <c r="K21" s="37">
        <v>44.74</v>
      </c>
      <c r="L21" s="37">
        <v>15.75</v>
      </c>
      <c r="M21" s="37">
        <v>38.48</v>
      </c>
      <c r="N21" s="37">
        <v>0.59</v>
      </c>
      <c r="O21" s="40" t="s">
        <v>68</v>
      </c>
    </row>
    <row r="22" spans="1:15" ht="12.75" customHeight="1">
      <c r="A22" s="3" t="s">
        <v>70</v>
      </c>
      <c r="B22" s="79">
        <v>200</v>
      </c>
      <c r="C22" s="38">
        <v>118.2</v>
      </c>
      <c r="D22" s="37">
        <v>1.65</v>
      </c>
      <c r="E22" s="37">
        <v>17.25</v>
      </c>
      <c r="F22" s="37">
        <v>41.01</v>
      </c>
      <c r="G22" s="37">
        <v>0.05</v>
      </c>
      <c r="H22" s="37">
        <v>0.08</v>
      </c>
      <c r="I22" s="37">
        <v>13.48</v>
      </c>
      <c r="J22" s="37">
        <v>0.82</v>
      </c>
      <c r="K22" s="38">
        <v>19.74</v>
      </c>
      <c r="L22" s="38">
        <v>17.3</v>
      </c>
      <c r="M22" s="37">
        <v>48.22</v>
      </c>
      <c r="N22" s="37">
        <v>0.71</v>
      </c>
      <c r="O22" s="40" t="s">
        <v>77</v>
      </c>
    </row>
    <row r="23" spans="1:15" ht="12.75" customHeight="1">
      <c r="A23" s="3" t="s">
        <v>71</v>
      </c>
      <c r="B23" s="79">
        <v>250</v>
      </c>
      <c r="C23" s="38">
        <v>445.1</v>
      </c>
      <c r="D23" s="37">
        <v>29.68</v>
      </c>
      <c r="E23" s="37">
        <v>20.46</v>
      </c>
      <c r="F23" s="37">
        <v>43.47</v>
      </c>
      <c r="G23" s="37">
        <v>0.18</v>
      </c>
      <c r="H23" s="37">
        <v>0.35</v>
      </c>
      <c r="I23" s="39">
        <v>48</v>
      </c>
      <c r="J23" s="37">
        <v>6.49</v>
      </c>
      <c r="K23" s="37">
        <v>39.33</v>
      </c>
      <c r="L23" s="37">
        <v>79.07</v>
      </c>
      <c r="M23" s="37">
        <v>283.29</v>
      </c>
      <c r="N23" s="37">
        <v>3.32</v>
      </c>
      <c r="O23" s="40" t="s">
        <v>78</v>
      </c>
    </row>
    <row r="24" spans="1:15" ht="12.75" customHeight="1">
      <c r="A24" s="3" t="s">
        <v>72</v>
      </c>
      <c r="B24" s="79">
        <v>50</v>
      </c>
      <c r="C24" s="38">
        <v>46.7</v>
      </c>
      <c r="D24" s="37">
        <v>0.81</v>
      </c>
      <c r="E24" s="38">
        <v>3.7</v>
      </c>
      <c r="F24" s="37">
        <v>2.44</v>
      </c>
      <c r="G24" s="37">
        <v>0.05</v>
      </c>
      <c r="H24" s="37">
        <v>0.01</v>
      </c>
      <c r="I24" s="38">
        <v>0.1</v>
      </c>
      <c r="J24" s="37">
        <v>0.09</v>
      </c>
      <c r="K24" s="37">
        <v>12.49</v>
      </c>
      <c r="L24" s="37">
        <v>1.67</v>
      </c>
      <c r="M24" s="37">
        <v>21.12</v>
      </c>
      <c r="N24" s="37">
        <v>0.07</v>
      </c>
      <c r="O24" s="40" t="s">
        <v>79</v>
      </c>
    </row>
    <row r="25" spans="1:15" ht="12.75" customHeight="1">
      <c r="A25" s="3" t="s">
        <v>41</v>
      </c>
      <c r="B25" s="79">
        <v>200</v>
      </c>
      <c r="C25" s="39">
        <v>87</v>
      </c>
      <c r="D25" s="37">
        <v>0.33</v>
      </c>
      <c r="E25" s="41"/>
      <c r="F25" s="37">
        <v>21.66</v>
      </c>
      <c r="G25" s="41"/>
      <c r="H25" s="41"/>
      <c r="I25" s="38">
        <v>0.3</v>
      </c>
      <c r="J25" s="37">
        <v>0.14</v>
      </c>
      <c r="K25" s="38">
        <v>33.6</v>
      </c>
      <c r="L25" s="38">
        <v>4.5</v>
      </c>
      <c r="M25" s="37">
        <v>11.55</v>
      </c>
      <c r="N25" s="37">
        <v>0.95</v>
      </c>
      <c r="O25" s="40" t="s">
        <v>82</v>
      </c>
    </row>
    <row r="26" spans="1:15" ht="12.75" customHeight="1">
      <c r="A26" s="3" t="s">
        <v>20</v>
      </c>
      <c r="B26" s="79">
        <v>50</v>
      </c>
      <c r="C26" s="38">
        <v>90.5</v>
      </c>
      <c r="D26" s="38">
        <v>3.3</v>
      </c>
      <c r="E26" s="38">
        <v>0.6</v>
      </c>
      <c r="F26" s="38">
        <v>17.1</v>
      </c>
      <c r="G26" s="41"/>
      <c r="H26" s="37">
        <v>0.09</v>
      </c>
      <c r="I26" s="41"/>
      <c r="J26" s="37">
        <v>0.34</v>
      </c>
      <c r="K26" s="38">
        <v>17.5</v>
      </c>
      <c r="L26" s="38">
        <v>23.5</v>
      </c>
      <c r="M26" s="39">
        <v>79</v>
      </c>
      <c r="N26" s="37">
        <v>1.95</v>
      </c>
      <c r="O26" s="40" t="s">
        <v>83</v>
      </c>
    </row>
    <row r="27" spans="1:15" ht="12.75" customHeight="1">
      <c r="A27" s="2" t="s">
        <v>43</v>
      </c>
      <c r="B27" s="173">
        <f>C27*100/C35</f>
        <v>29.493362839367474</v>
      </c>
      <c r="C27" s="44">
        <f aca="true" t="shared" si="3" ref="C27:N27">SUM(C21:C26)</f>
        <v>868.96</v>
      </c>
      <c r="D27" s="44">
        <f t="shared" si="3"/>
        <v>37.599999999999994</v>
      </c>
      <c r="E27" s="44">
        <f t="shared" si="3"/>
        <v>46.300000000000004</v>
      </c>
      <c r="F27" s="44">
        <f t="shared" si="3"/>
        <v>135.31</v>
      </c>
      <c r="G27" s="44">
        <f t="shared" si="3"/>
        <v>1.5</v>
      </c>
      <c r="H27" s="44">
        <f t="shared" si="3"/>
        <v>0.58</v>
      </c>
      <c r="I27" s="44">
        <f t="shared" si="3"/>
        <v>107.38999999999999</v>
      </c>
      <c r="J27" s="44">
        <f t="shared" si="3"/>
        <v>8.45</v>
      </c>
      <c r="K27" s="44">
        <f t="shared" si="3"/>
        <v>167.4</v>
      </c>
      <c r="L27" s="44">
        <f t="shared" si="3"/>
        <v>141.79</v>
      </c>
      <c r="M27" s="44">
        <f t="shared" si="3"/>
        <v>481.66</v>
      </c>
      <c r="N27" s="44">
        <f t="shared" si="3"/>
        <v>7.59</v>
      </c>
      <c r="O27" s="40"/>
    </row>
    <row r="28" spans="1:15" ht="12.75" customHeight="1">
      <c r="A28" s="2" t="s">
        <v>22</v>
      </c>
      <c r="B28" s="7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</row>
    <row r="29" spans="1:15" ht="12.75" customHeight="1">
      <c r="A29" s="3" t="s">
        <v>80</v>
      </c>
      <c r="B29" s="79">
        <v>100</v>
      </c>
      <c r="C29" s="37">
        <v>112.99</v>
      </c>
      <c r="D29" s="37">
        <v>1.27</v>
      </c>
      <c r="E29" s="37">
        <v>9.12</v>
      </c>
      <c r="F29" s="37">
        <v>6.19</v>
      </c>
      <c r="G29" s="38">
        <v>1.1</v>
      </c>
      <c r="H29" s="37">
        <v>0.04</v>
      </c>
      <c r="I29" s="37">
        <v>14.95</v>
      </c>
      <c r="J29" s="37">
        <v>0.49</v>
      </c>
      <c r="K29" s="37">
        <v>50.43</v>
      </c>
      <c r="L29" s="38">
        <v>18.7</v>
      </c>
      <c r="M29" s="37">
        <v>36.91</v>
      </c>
      <c r="N29" s="37">
        <v>0.86</v>
      </c>
      <c r="O29" s="40" t="s">
        <v>84</v>
      </c>
    </row>
    <row r="30" spans="1:15" ht="12.75" customHeight="1">
      <c r="A30" s="3" t="s">
        <v>337</v>
      </c>
      <c r="B30" s="79">
        <v>80</v>
      </c>
      <c r="C30" s="37">
        <v>114.43</v>
      </c>
      <c r="D30" s="37">
        <v>9.56</v>
      </c>
      <c r="E30" s="37">
        <v>5.79</v>
      </c>
      <c r="F30" s="37">
        <v>5.96</v>
      </c>
      <c r="G30" s="37">
        <v>0.07</v>
      </c>
      <c r="H30" s="37">
        <v>0.07</v>
      </c>
      <c r="I30" s="37">
        <v>1.58</v>
      </c>
      <c r="J30" s="37">
        <v>1.37</v>
      </c>
      <c r="K30" s="37">
        <v>26.06</v>
      </c>
      <c r="L30" s="39">
        <v>21</v>
      </c>
      <c r="M30" s="37">
        <v>131.83</v>
      </c>
      <c r="N30" s="37">
        <v>0.72</v>
      </c>
      <c r="O30" s="40" t="s">
        <v>85</v>
      </c>
    </row>
    <row r="31" spans="1:15" ht="12.75" customHeight="1">
      <c r="A31" s="3" t="s">
        <v>338</v>
      </c>
      <c r="B31" s="79">
        <v>200</v>
      </c>
      <c r="C31" s="37">
        <v>319.88</v>
      </c>
      <c r="D31" s="38">
        <v>5.1</v>
      </c>
      <c r="E31" s="38">
        <v>9.8</v>
      </c>
      <c r="F31" s="38">
        <v>51.5</v>
      </c>
      <c r="G31" s="37">
        <v>0.11</v>
      </c>
      <c r="H31" s="37">
        <v>0.06</v>
      </c>
      <c r="I31" s="41"/>
      <c r="J31" s="37">
        <v>1.16</v>
      </c>
      <c r="K31" s="37">
        <v>65.96</v>
      </c>
      <c r="L31" s="37">
        <v>39.56</v>
      </c>
      <c r="M31" s="37">
        <v>122.09</v>
      </c>
      <c r="N31" s="37">
        <v>1.21</v>
      </c>
      <c r="O31" s="40" t="s">
        <v>339</v>
      </c>
    </row>
    <row r="32" spans="1:15" ht="12.75" customHeight="1">
      <c r="A32" s="3" t="s">
        <v>81</v>
      </c>
      <c r="B32" s="79">
        <v>200</v>
      </c>
      <c r="C32" s="37">
        <v>79.63</v>
      </c>
      <c r="D32" s="37">
        <v>0.39</v>
      </c>
      <c r="E32" s="37">
        <v>0.15</v>
      </c>
      <c r="F32" s="37">
        <v>19.34</v>
      </c>
      <c r="G32" s="37">
        <v>0.02</v>
      </c>
      <c r="H32" s="37">
        <v>0.02</v>
      </c>
      <c r="I32" s="38"/>
      <c r="J32" s="37">
        <v>0.12</v>
      </c>
      <c r="K32" s="38">
        <v>15.86</v>
      </c>
      <c r="L32" s="37">
        <v>6.25</v>
      </c>
      <c r="M32" s="37">
        <v>10.01</v>
      </c>
      <c r="N32" s="37">
        <v>0.68</v>
      </c>
      <c r="O32" s="40" t="s">
        <v>86</v>
      </c>
    </row>
    <row r="33" spans="1:15" ht="12.75" customHeight="1">
      <c r="A33" s="3" t="s">
        <v>20</v>
      </c>
      <c r="B33" s="176">
        <v>30</v>
      </c>
      <c r="C33" s="38">
        <v>54.3</v>
      </c>
      <c r="D33" s="37">
        <v>1.98</v>
      </c>
      <c r="E33" s="37">
        <v>0.36</v>
      </c>
      <c r="F33" s="37">
        <v>10.26</v>
      </c>
      <c r="G33" s="41"/>
      <c r="H33" s="37">
        <v>0.05</v>
      </c>
      <c r="I33" s="41"/>
      <c r="J33" s="38">
        <v>0.2</v>
      </c>
      <c r="K33" s="38">
        <v>10.5</v>
      </c>
      <c r="L33" s="38">
        <v>14.1</v>
      </c>
      <c r="M33" s="38">
        <v>47.4</v>
      </c>
      <c r="N33" s="37">
        <v>1.17</v>
      </c>
      <c r="O33" s="40" t="s">
        <v>83</v>
      </c>
    </row>
    <row r="34" spans="1:15" ht="12.75" customHeight="1">
      <c r="A34" s="2" t="s">
        <v>23</v>
      </c>
      <c r="B34" s="173">
        <f>C34*100/C35</f>
        <v>23.12162075016376</v>
      </c>
      <c r="C34" s="35">
        <f aca="true" t="shared" si="4" ref="C34:N34">SUM(C29:C33)</f>
        <v>681.2299999999999</v>
      </c>
      <c r="D34" s="42">
        <f t="shared" si="4"/>
        <v>18.3</v>
      </c>
      <c r="E34" s="42">
        <f t="shared" si="4"/>
        <v>25.22</v>
      </c>
      <c r="F34" s="42">
        <f t="shared" si="4"/>
        <v>93.25</v>
      </c>
      <c r="G34" s="42">
        <f t="shared" si="4"/>
        <v>1.3000000000000003</v>
      </c>
      <c r="H34" s="42">
        <f t="shared" si="4"/>
        <v>0.24</v>
      </c>
      <c r="I34" s="42">
        <f t="shared" si="4"/>
        <v>16.53</v>
      </c>
      <c r="J34" s="42">
        <f t="shared" si="4"/>
        <v>3.3400000000000003</v>
      </c>
      <c r="K34" s="35">
        <f t="shared" si="4"/>
        <v>168.81</v>
      </c>
      <c r="L34" s="43">
        <f t="shared" si="4"/>
        <v>99.61</v>
      </c>
      <c r="M34" s="43">
        <f t="shared" si="4"/>
        <v>348.24</v>
      </c>
      <c r="N34" s="42">
        <f t="shared" si="4"/>
        <v>4.640000000000001</v>
      </c>
      <c r="O34" s="40"/>
    </row>
    <row r="35" spans="1:15" ht="12.75" customHeight="1">
      <c r="A35" s="2" t="s">
        <v>24</v>
      </c>
      <c r="B35" s="177"/>
      <c r="C35" s="42">
        <f aca="true" t="shared" si="5" ref="C35:N35">C10+C15+C19+C27+C34</f>
        <v>2946.29</v>
      </c>
      <c r="D35" s="42">
        <f t="shared" si="5"/>
        <v>92.64999999999999</v>
      </c>
      <c r="E35" s="42">
        <f t="shared" si="5"/>
        <v>108.66</v>
      </c>
      <c r="F35" s="42">
        <f t="shared" si="5"/>
        <v>458.99</v>
      </c>
      <c r="G35" s="42">
        <f t="shared" si="5"/>
        <v>3.0700000000000003</v>
      </c>
      <c r="H35" s="42">
        <f t="shared" si="5"/>
        <v>1.51</v>
      </c>
      <c r="I35" s="42">
        <f t="shared" si="5"/>
        <v>150.92</v>
      </c>
      <c r="J35" s="42">
        <f t="shared" si="5"/>
        <v>15.7</v>
      </c>
      <c r="K35" s="35">
        <f t="shared" si="5"/>
        <v>1226.3</v>
      </c>
      <c r="L35" s="35">
        <f t="shared" si="5"/>
        <v>422.98</v>
      </c>
      <c r="M35" s="35">
        <f t="shared" si="5"/>
        <v>1751.46</v>
      </c>
      <c r="N35" s="35">
        <f t="shared" si="5"/>
        <v>20.47</v>
      </c>
      <c r="O35" s="40"/>
    </row>
    <row r="36" ht="12.75">
      <c r="A36" s="10" t="s">
        <v>44</v>
      </c>
    </row>
    <row r="37" ht="12.75">
      <c r="A37" s="10" t="s">
        <v>45</v>
      </c>
    </row>
    <row r="40" ht="12.75">
      <c r="E40" t="s">
        <v>46</v>
      </c>
    </row>
  </sheetData>
  <sheetProtection/>
  <printOptions/>
  <pageMargins left="1.3779527559055118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8">
      <selection activeCell="A1" sqref="A1:O39"/>
    </sheetView>
  </sheetViews>
  <sheetFormatPr defaultColWidth="9.140625" defaultRowHeight="12.75"/>
  <cols>
    <col min="1" max="1" width="23.7109375" style="0" customWidth="1"/>
    <col min="2" max="2" width="5.7109375" style="0" customWidth="1"/>
    <col min="3" max="3" width="6.8515625" style="0" customWidth="1"/>
    <col min="4" max="4" width="5.8515625" style="0" customWidth="1"/>
    <col min="5" max="5" width="5.00390625" style="0" customWidth="1"/>
    <col min="6" max="6" width="6.140625" style="0" customWidth="1"/>
    <col min="7" max="7" width="4.7109375" style="0" customWidth="1"/>
    <col min="8" max="8" width="6.00390625" style="0" customWidth="1"/>
    <col min="9" max="9" width="5.57421875" style="0" customWidth="1"/>
    <col min="10" max="10" width="6.421875" style="0" customWidth="1"/>
    <col min="11" max="11" width="6.00390625" style="0" customWidth="1"/>
    <col min="12" max="13" width="6.421875" style="0" customWidth="1"/>
    <col min="14" max="14" width="5.421875" style="0" customWidth="1"/>
    <col min="15" max="15" width="7.421875" style="0" customWidth="1"/>
  </cols>
  <sheetData>
    <row r="1" ht="12.75">
      <c r="A1" s="5" t="s">
        <v>49</v>
      </c>
    </row>
    <row r="2" spans="1:15" ht="12.75">
      <c r="A2" s="5" t="s">
        <v>327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2.75">
      <c r="A3" s="5" t="s">
        <v>351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2.75">
      <c r="A4" s="2" t="s">
        <v>34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19</v>
      </c>
      <c r="H4" s="2" t="s">
        <v>8</v>
      </c>
      <c r="I4" s="2" t="s">
        <v>10</v>
      </c>
      <c r="J4" s="2" t="s">
        <v>307</v>
      </c>
      <c r="K4" s="2" t="s">
        <v>74</v>
      </c>
      <c r="L4" s="2" t="s">
        <v>75</v>
      </c>
      <c r="M4" s="2" t="s">
        <v>76</v>
      </c>
      <c r="N4" s="2" t="s">
        <v>7</v>
      </c>
      <c r="O4" s="28" t="s">
        <v>58</v>
      </c>
    </row>
    <row r="5" spans="1:15" ht="12.75">
      <c r="A5" s="2" t="s">
        <v>240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2" t="s">
        <v>57</v>
      </c>
    </row>
    <row r="6" spans="1:15" ht="12.75">
      <c r="A6" s="3" t="s">
        <v>173</v>
      </c>
      <c r="B6" s="3">
        <v>200</v>
      </c>
      <c r="C6" s="114">
        <v>203.11</v>
      </c>
      <c r="D6" s="114">
        <v>6.72</v>
      </c>
      <c r="E6" s="114">
        <v>9.36</v>
      </c>
      <c r="F6" s="114">
        <v>23.18</v>
      </c>
      <c r="G6" s="114">
        <v>0.08</v>
      </c>
      <c r="H6" s="114">
        <v>0.17</v>
      </c>
      <c r="I6" s="114">
        <v>1.83</v>
      </c>
      <c r="J6" s="114">
        <v>0.39</v>
      </c>
      <c r="K6" s="114">
        <v>182.76</v>
      </c>
      <c r="L6" s="114">
        <v>52.01</v>
      </c>
      <c r="M6" s="114">
        <v>209.66</v>
      </c>
      <c r="N6" s="112">
        <v>1</v>
      </c>
      <c r="O6" s="3" t="s">
        <v>348</v>
      </c>
    </row>
    <row r="7" spans="1:15" ht="12.75">
      <c r="A7" s="3" t="s">
        <v>11</v>
      </c>
      <c r="B7" s="3">
        <v>10</v>
      </c>
      <c r="C7" s="38">
        <v>74.8</v>
      </c>
      <c r="D7" s="37">
        <v>0.05</v>
      </c>
      <c r="E7" s="37">
        <v>8.25</v>
      </c>
      <c r="F7" s="37">
        <v>0.08</v>
      </c>
      <c r="G7" s="38">
        <v>0.1</v>
      </c>
      <c r="H7" s="41"/>
      <c r="I7" s="41"/>
      <c r="J7" s="37">
        <v>0.01</v>
      </c>
      <c r="K7" s="38">
        <v>1.2</v>
      </c>
      <c r="L7" s="37">
        <v>0.04</v>
      </c>
      <c r="M7" s="38">
        <v>1.9</v>
      </c>
      <c r="N7" s="37">
        <v>0.02</v>
      </c>
      <c r="O7" s="3" t="s">
        <v>59</v>
      </c>
    </row>
    <row r="8" spans="1:15" ht="12.75">
      <c r="A8" s="3" t="s">
        <v>39</v>
      </c>
      <c r="B8" s="3">
        <v>50</v>
      </c>
      <c r="C8" s="39">
        <v>131</v>
      </c>
      <c r="D8" s="37">
        <v>3.75</v>
      </c>
      <c r="E8" s="37">
        <v>1.45</v>
      </c>
      <c r="F8" s="38">
        <v>25.7</v>
      </c>
      <c r="G8" s="41"/>
      <c r="H8" s="37">
        <v>0.06</v>
      </c>
      <c r="I8" s="41"/>
      <c r="J8" s="37">
        <v>0.45</v>
      </c>
      <c r="K8" s="38">
        <v>9.5</v>
      </c>
      <c r="L8" s="38">
        <v>6.5</v>
      </c>
      <c r="M8" s="38">
        <v>32.5</v>
      </c>
      <c r="N8" s="38">
        <v>0.6</v>
      </c>
      <c r="O8" s="3" t="s">
        <v>69</v>
      </c>
    </row>
    <row r="9" spans="1:15" ht="12.75">
      <c r="A9" s="3" t="s">
        <v>12</v>
      </c>
      <c r="B9" s="3">
        <v>200</v>
      </c>
      <c r="C9" s="39">
        <v>149</v>
      </c>
      <c r="D9" s="37">
        <v>3.77</v>
      </c>
      <c r="E9" s="38">
        <v>3.9</v>
      </c>
      <c r="F9" s="37">
        <v>25.78</v>
      </c>
      <c r="G9" s="37">
        <v>0.03</v>
      </c>
      <c r="H9" s="37">
        <v>0.04</v>
      </c>
      <c r="I9" s="38">
        <v>1.3</v>
      </c>
      <c r="J9" s="37">
        <v>0.17</v>
      </c>
      <c r="K9" s="39">
        <v>122.6</v>
      </c>
      <c r="L9" s="37">
        <v>21.64</v>
      </c>
      <c r="M9" s="39">
        <v>116.2</v>
      </c>
      <c r="N9" s="37">
        <v>0.71</v>
      </c>
      <c r="O9" s="3" t="s">
        <v>62</v>
      </c>
    </row>
    <row r="10" spans="1:16" ht="12.75">
      <c r="A10" s="2" t="s">
        <v>245</v>
      </c>
      <c r="B10" s="12">
        <f>C10*100/C35</f>
        <v>21.889381937169695</v>
      </c>
      <c r="C10" s="42">
        <f aca="true" t="shared" si="0" ref="C10:N10">SUM(C6:C9)</f>
        <v>557.9100000000001</v>
      </c>
      <c r="D10" s="42">
        <f t="shared" si="0"/>
        <v>14.29</v>
      </c>
      <c r="E10" s="42">
        <f t="shared" si="0"/>
        <v>22.959999999999997</v>
      </c>
      <c r="F10" s="42">
        <f t="shared" si="0"/>
        <v>74.74</v>
      </c>
      <c r="G10" s="42">
        <f t="shared" si="0"/>
        <v>0.21</v>
      </c>
      <c r="H10" s="42">
        <f t="shared" si="0"/>
        <v>0.27</v>
      </c>
      <c r="I10" s="42">
        <f t="shared" si="0"/>
        <v>3.13</v>
      </c>
      <c r="J10" s="42">
        <f t="shared" si="0"/>
        <v>1.02</v>
      </c>
      <c r="K10" s="42">
        <f t="shared" si="0"/>
        <v>316.05999999999995</v>
      </c>
      <c r="L10" s="43">
        <f t="shared" si="0"/>
        <v>80.19</v>
      </c>
      <c r="M10" s="35">
        <f t="shared" si="0"/>
        <v>360.26</v>
      </c>
      <c r="N10" s="35">
        <f t="shared" si="0"/>
        <v>2.33</v>
      </c>
      <c r="O10" s="2"/>
      <c r="P10" s="26"/>
    </row>
    <row r="11" spans="1:15" ht="12.75">
      <c r="A11" s="2" t="s">
        <v>241</v>
      </c>
      <c r="B11" s="3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3"/>
    </row>
    <row r="12" spans="1:15" ht="12.75">
      <c r="A12" s="3" t="s">
        <v>197</v>
      </c>
      <c r="B12" s="8">
        <v>200</v>
      </c>
      <c r="C12" s="133">
        <v>140</v>
      </c>
      <c r="D12" s="131">
        <v>0.6</v>
      </c>
      <c r="E12" s="131">
        <v>0.4</v>
      </c>
      <c r="F12" s="131">
        <v>32.6</v>
      </c>
      <c r="G12" s="132"/>
      <c r="H12" s="130">
        <v>0.04</v>
      </c>
      <c r="I12" s="133">
        <v>4</v>
      </c>
      <c r="J12" s="131">
        <v>0.2</v>
      </c>
      <c r="K12" s="133">
        <v>40</v>
      </c>
      <c r="L12" s="133">
        <v>18</v>
      </c>
      <c r="M12" s="133">
        <v>24</v>
      </c>
      <c r="N12" s="131">
        <v>0.8</v>
      </c>
      <c r="O12" s="3" t="s">
        <v>198</v>
      </c>
    </row>
    <row r="13" spans="1:15" ht="12.75">
      <c r="A13" s="3" t="s">
        <v>50</v>
      </c>
      <c r="B13" s="3">
        <v>150</v>
      </c>
      <c r="C13" s="112">
        <v>165</v>
      </c>
      <c r="D13" s="113">
        <v>2.7</v>
      </c>
      <c r="E13" s="113">
        <v>2.1</v>
      </c>
      <c r="F13" s="114">
        <v>33.75</v>
      </c>
      <c r="G13" s="115"/>
      <c r="H13" s="114">
        <v>0.03</v>
      </c>
      <c r="I13" s="115"/>
      <c r="J13" s="113">
        <v>0.3</v>
      </c>
      <c r="K13" s="113">
        <v>4.5</v>
      </c>
      <c r="L13" s="113">
        <v>4.5</v>
      </c>
      <c r="M13" s="113">
        <v>22.5</v>
      </c>
      <c r="N13" s="113">
        <v>0.3</v>
      </c>
      <c r="O13" s="3" t="s">
        <v>175</v>
      </c>
    </row>
    <row r="14" spans="1:15" ht="12.75">
      <c r="A14" s="3" t="s">
        <v>184</v>
      </c>
      <c r="B14" s="3">
        <v>100</v>
      </c>
      <c r="C14" s="112">
        <v>42</v>
      </c>
      <c r="D14" s="113">
        <v>0.4</v>
      </c>
      <c r="E14" s="113">
        <v>0.3</v>
      </c>
      <c r="F14" s="113">
        <v>9.5</v>
      </c>
      <c r="G14" s="114">
        <v>0.01</v>
      </c>
      <c r="H14" s="114">
        <v>0.02</v>
      </c>
      <c r="I14" s="112">
        <v>5</v>
      </c>
      <c r="J14" s="113">
        <v>0.1</v>
      </c>
      <c r="K14" s="112">
        <v>19</v>
      </c>
      <c r="L14" s="112">
        <v>12</v>
      </c>
      <c r="M14" s="112">
        <v>16</v>
      </c>
      <c r="N14" s="113">
        <v>2.3</v>
      </c>
      <c r="O14" s="3" t="s">
        <v>183</v>
      </c>
    </row>
    <row r="15" spans="1:15" ht="12.75">
      <c r="A15" s="2" t="s">
        <v>247</v>
      </c>
      <c r="B15" s="49">
        <f>C15*100/C35</f>
        <v>13.614410088003233</v>
      </c>
      <c r="C15" s="118">
        <f aca="true" t="shared" si="1" ref="C15:N15">SUM(C12:C14)</f>
        <v>347</v>
      </c>
      <c r="D15" s="119">
        <f t="shared" si="1"/>
        <v>3.7</v>
      </c>
      <c r="E15" s="119">
        <f t="shared" si="1"/>
        <v>2.8</v>
      </c>
      <c r="F15" s="120">
        <f t="shared" si="1"/>
        <v>75.85</v>
      </c>
      <c r="G15" s="121">
        <f t="shared" si="1"/>
        <v>0.01</v>
      </c>
      <c r="H15" s="120">
        <f t="shared" si="1"/>
        <v>0.09000000000000001</v>
      </c>
      <c r="I15" s="122">
        <f t="shared" si="1"/>
        <v>9</v>
      </c>
      <c r="J15" s="119">
        <f t="shared" si="1"/>
        <v>0.6</v>
      </c>
      <c r="K15" s="123">
        <f t="shared" si="1"/>
        <v>63.5</v>
      </c>
      <c r="L15" s="119">
        <f t="shared" si="1"/>
        <v>34.5</v>
      </c>
      <c r="M15" s="119">
        <f t="shared" si="1"/>
        <v>62.5</v>
      </c>
      <c r="N15" s="125">
        <f t="shared" si="1"/>
        <v>3.4</v>
      </c>
      <c r="O15" s="124"/>
    </row>
    <row r="16" spans="1:15" ht="12.75">
      <c r="A16" s="88" t="s">
        <v>325</v>
      </c>
      <c r="B16" s="3"/>
      <c r="C16" s="112"/>
      <c r="D16" s="113"/>
      <c r="E16" s="113"/>
      <c r="F16" s="114"/>
      <c r="G16" s="115"/>
      <c r="H16" s="114"/>
      <c r="I16" s="116"/>
      <c r="J16" s="113"/>
      <c r="K16" s="117"/>
      <c r="L16" s="113"/>
      <c r="M16" s="113"/>
      <c r="N16" s="111"/>
      <c r="O16" s="3"/>
    </row>
    <row r="17" spans="1:15" ht="12.75">
      <c r="A17" s="3" t="s">
        <v>244</v>
      </c>
      <c r="B17" s="3">
        <v>200</v>
      </c>
      <c r="C17" s="39">
        <v>138</v>
      </c>
      <c r="D17" s="38">
        <v>5.4</v>
      </c>
      <c r="E17" s="39">
        <v>2</v>
      </c>
      <c r="F17" s="38">
        <v>24.4</v>
      </c>
      <c r="G17" s="41"/>
      <c r="H17" s="37">
        <v>0.12</v>
      </c>
      <c r="I17" s="38">
        <v>6.4</v>
      </c>
      <c r="J17" s="38">
        <v>0.4</v>
      </c>
      <c r="K17" s="39">
        <v>436</v>
      </c>
      <c r="L17" s="39">
        <v>52</v>
      </c>
      <c r="M17" s="39">
        <v>340</v>
      </c>
      <c r="N17" s="38">
        <v>0.4</v>
      </c>
      <c r="O17" s="3" t="s">
        <v>66</v>
      </c>
    </row>
    <row r="18" spans="1:15" ht="12.75">
      <c r="A18" s="6" t="s">
        <v>39</v>
      </c>
      <c r="B18" s="138">
        <v>50</v>
      </c>
      <c r="C18" s="39">
        <v>131</v>
      </c>
      <c r="D18" s="37">
        <v>3.75</v>
      </c>
      <c r="E18" s="37">
        <v>1.45</v>
      </c>
      <c r="F18" s="38">
        <v>25.7</v>
      </c>
      <c r="G18" s="41"/>
      <c r="H18" s="37">
        <v>0.06</v>
      </c>
      <c r="I18" s="41"/>
      <c r="J18" s="37">
        <v>0.45</v>
      </c>
      <c r="K18" s="38">
        <v>9.5</v>
      </c>
      <c r="L18" s="38">
        <v>6.5</v>
      </c>
      <c r="M18" s="38">
        <v>32.5</v>
      </c>
      <c r="N18" s="38">
        <v>0.6</v>
      </c>
      <c r="O18" s="3" t="s">
        <v>69</v>
      </c>
    </row>
    <row r="19" spans="1:15" ht="12.75">
      <c r="A19" s="2" t="s">
        <v>17</v>
      </c>
      <c r="B19" s="12">
        <f>C19*100/C35</f>
        <v>10.554110414042853</v>
      </c>
      <c r="C19" s="35">
        <f>SUM(C17:C18)</f>
        <v>269</v>
      </c>
      <c r="D19" s="35">
        <f>SUM(D17:D18)</f>
        <v>9.15</v>
      </c>
      <c r="E19" s="35">
        <f>SUM(E17:E18)</f>
        <v>3.45</v>
      </c>
      <c r="F19" s="43">
        <f>SUM(F17:F18)</f>
        <v>50.099999999999994</v>
      </c>
      <c r="G19" s="44"/>
      <c r="H19" s="42">
        <f aca="true" t="shared" si="2" ref="H19:N19">SUM(H17:H18)</f>
        <v>0.18</v>
      </c>
      <c r="I19" s="35">
        <f t="shared" si="2"/>
        <v>6.4</v>
      </c>
      <c r="J19" s="43">
        <f t="shared" si="2"/>
        <v>0.8500000000000001</v>
      </c>
      <c r="K19" s="35">
        <f t="shared" si="2"/>
        <v>445.5</v>
      </c>
      <c r="L19" s="35">
        <f t="shared" si="2"/>
        <v>58.5</v>
      </c>
      <c r="M19" s="35">
        <f t="shared" si="2"/>
        <v>372.5</v>
      </c>
      <c r="N19" s="43">
        <f t="shared" si="2"/>
        <v>1</v>
      </c>
      <c r="O19" s="3"/>
    </row>
    <row r="20" spans="1:15" ht="12.75">
      <c r="A20" s="2" t="s">
        <v>18</v>
      </c>
      <c r="B20" s="3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3"/>
    </row>
    <row r="21" spans="1:15" ht="12.75">
      <c r="A21" s="3" t="s">
        <v>318</v>
      </c>
      <c r="B21" s="3">
        <v>60</v>
      </c>
      <c r="C21" s="113">
        <v>167.9</v>
      </c>
      <c r="D21" s="114">
        <v>4.94</v>
      </c>
      <c r="E21" s="114">
        <v>5.92</v>
      </c>
      <c r="F21" s="114">
        <v>10.98</v>
      </c>
      <c r="G21" s="114"/>
      <c r="H21" s="113">
        <v>0.2</v>
      </c>
      <c r="I21" s="112">
        <v>6</v>
      </c>
      <c r="J21" s="112">
        <v>1</v>
      </c>
      <c r="K21" s="113">
        <v>65.8</v>
      </c>
      <c r="L21" s="114">
        <v>46.02</v>
      </c>
      <c r="M21" s="114">
        <v>185.34</v>
      </c>
      <c r="N21" s="114">
        <v>2.46</v>
      </c>
      <c r="O21" s="3" t="s">
        <v>319</v>
      </c>
    </row>
    <row r="22" spans="1:15" ht="12.75">
      <c r="A22" s="3" t="s">
        <v>176</v>
      </c>
      <c r="B22" s="3">
        <v>200</v>
      </c>
      <c r="C22" s="114">
        <v>125.51</v>
      </c>
      <c r="D22" s="114">
        <v>3.92</v>
      </c>
      <c r="E22" s="114">
        <v>4.86</v>
      </c>
      <c r="F22" s="114">
        <v>5.16</v>
      </c>
      <c r="G22" s="114"/>
      <c r="H22" s="114">
        <v>0.13</v>
      </c>
      <c r="I22" s="114">
        <v>2.53</v>
      </c>
      <c r="J22" s="114">
        <v>1.89</v>
      </c>
      <c r="K22" s="114">
        <v>23.71</v>
      </c>
      <c r="L22" s="114">
        <v>29.67</v>
      </c>
      <c r="M22" s="112">
        <v>105.26</v>
      </c>
      <c r="N22" s="113">
        <v>1.3</v>
      </c>
      <c r="O22" s="3" t="s">
        <v>177</v>
      </c>
    </row>
    <row r="23" spans="1:15" ht="12.75">
      <c r="A23" s="3" t="s">
        <v>178</v>
      </c>
      <c r="B23" s="3">
        <v>230</v>
      </c>
      <c r="C23" s="114">
        <v>251.25</v>
      </c>
      <c r="D23" s="114">
        <v>4.88</v>
      </c>
      <c r="E23" s="114">
        <v>14.05</v>
      </c>
      <c r="F23" s="114">
        <v>7.95</v>
      </c>
      <c r="G23" s="114">
        <v>0.16</v>
      </c>
      <c r="H23" s="114">
        <v>0.11</v>
      </c>
      <c r="I23" s="114">
        <v>11.99</v>
      </c>
      <c r="J23" s="114"/>
      <c r="K23" s="114">
        <v>98.83</v>
      </c>
      <c r="L23" s="114">
        <v>46.49</v>
      </c>
      <c r="M23" s="112">
        <v>111.58</v>
      </c>
      <c r="N23" s="114">
        <v>1.89</v>
      </c>
      <c r="O23" s="3" t="s">
        <v>179</v>
      </c>
    </row>
    <row r="24" spans="1:15" ht="12.75">
      <c r="A24" s="3" t="s">
        <v>180</v>
      </c>
      <c r="B24" s="3">
        <v>200</v>
      </c>
      <c r="C24" s="114">
        <v>108.16</v>
      </c>
      <c r="D24" s="114">
        <v>0.36</v>
      </c>
      <c r="E24" s="114">
        <v>0.04</v>
      </c>
      <c r="F24" s="114">
        <v>27.75</v>
      </c>
      <c r="G24" s="113">
        <v>0.02</v>
      </c>
      <c r="H24" s="114">
        <v>0.02</v>
      </c>
      <c r="I24" s="112">
        <v>4</v>
      </c>
      <c r="J24" s="114">
        <v>0.28</v>
      </c>
      <c r="K24" s="114">
        <v>8.48</v>
      </c>
      <c r="L24" s="113">
        <v>6.4</v>
      </c>
      <c r="M24" s="113">
        <v>13.6</v>
      </c>
      <c r="N24" s="114">
        <v>0.31</v>
      </c>
      <c r="O24" s="3" t="s">
        <v>181</v>
      </c>
    </row>
    <row r="25" spans="1:15" ht="12.75">
      <c r="A25" s="3" t="s">
        <v>20</v>
      </c>
      <c r="B25" s="79">
        <v>50</v>
      </c>
      <c r="C25" s="38">
        <v>90.5</v>
      </c>
      <c r="D25" s="38">
        <v>3.3</v>
      </c>
      <c r="E25" s="38">
        <v>0.6</v>
      </c>
      <c r="F25" s="38">
        <v>17.1</v>
      </c>
      <c r="G25" s="41"/>
      <c r="H25" s="37">
        <v>0.09</v>
      </c>
      <c r="I25" s="41"/>
      <c r="J25" s="37">
        <v>0.34</v>
      </c>
      <c r="K25" s="38">
        <v>17.5</v>
      </c>
      <c r="L25" s="38">
        <v>23.5</v>
      </c>
      <c r="M25" s="39">
        <v>79</v>
      </c>
      <c r="N25" s="37">
        <v>1.95</v>
      </c>
      <c r="O25" s="40" t="s">
        <v>83</v>
      </c>
    </row>
    <row r="26" spans="1:15" ht="12.75">
      <c r="A26" s="2" t="s">
        <v>21</v>
      </c>
      <c r="B26" s="12">
        <f>C26*100/C35</f>
        <v>29.16387120061834</v>
      </c>
      <c r="C26" s="42">
        <f aca="true" t="shared" si="3" ref="C26:N26">SUM(C21:C25)</f>
        <v>743.32</v>
      </c>
      <c r="D26" s="42">
        <f t="shared" si="3"/>
        <v>17.4</v>
      </c>
      <c r="E26" s="42">
        <f t="shared" si="3"/>
        <v>25.470000000000002</v>
      </c>
      <c r="F26" s="42">
        <f t="shared" si="3"/>
        <v>68.94</v>
      </c>
      <c r="G26" s="44">
        <f t="shared" si="3"/>
        <v>0.18</v>
      </c>
      <c r="H26" s="42">
        <f t="shared" si="3"/>
        <v>0.55</v>
      </c>
      <c r="I26" s="43">
        <f t="shared" si="3"/>
        <v>24.52</v>
      </c>
      <c r="J26" s="42">
        <f t="shared" si="3"/>
        <v>3.51</v>
      </c>
      <c r="K26" s="35">
        <f t="shared" si="3"/>
        <v>214.31999999999996</v>
      </c>
      <c r="L26" s="43">
        <f t="shared" si="3"/>
        <v>152.08</v>
      </c>
      <c r="M26" s="35">
        <f t="shared" si="3"/>
        <v>494.78000000000003</v>
      </c>
      <c r="N26" s="42">
        <f t="shared" si="3"/>
        <v>7.909999999999999</v>
      </c>
      <c r="O26" s="3"/>
    </row>
    <row r="27" spans="1:15" ht="12.75">
      <c r="A27" s="2" t="s">
        <v>22</v>
      </c>
      <c r="B27" s="3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3"/>
    </row>
    <row r="28" spans="1:15" ht="12.75">
      <c r="A28" s="3" t="s">
        <v>375</v>
      </c>
      <c r="B28" s="3">
        <v>60</v>
      </c>
      <c r="C28" s="114">
        <v>61.25</v>
      </c>
      <c r="D28" s="114">
        <v>0.51</v>
      </c>
      <c r="E28" s="113">
        <v>6.1</v>
      </c>
      <c r="F28" s="114">
        <v>2.25</v>
      </c>
      <c r="G28" s="114">
        <v>0.51</v>
      </c>
      <c r="H28" s="114">
        <v>0.04</v>
      </c>
      <c r="I28" s="114">
        <v>14.25</v>
      </c>
      <c r="J28" s="113">
        <v>0.3</v>
      </c>
      <c r="K28" s="114">
        <v>15.74</v>
      </c>
      <c r="L28" s="113">
        <v>13.8</v>
      </c>
      <c r="M28" s="113">
        <v>29.06</v>
      </c>
      <c r="N28" s="114">
        <v>0.63</v>
      </c>
      <c r="O28" s="3" t="s">
        <v>336</v>
      </c>
    </row>
    <row r="29" spans="1:15" ht="12.75">
      <c r="A29" s="3" t="s">
        <v>320</v>
      </c>
      <c r="B29" s="6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2"/>
      <c r="N29" s="114"/>
      <c r="O29" s="3"/>
    </row>
    <row r="30" spans="1:15" ht="12.75">
      <c r="A30" s="3" t="s">
        <v>321</v>
      </c>
      <c r="B30" s="3">
        <v>250</v>
      </c>
      <c r="C30" s="114">
        <v>272.99</v>
      </c>
      <c r="D30" s="114">
        <v>25.86</v>
      </c>
      <c r="E30" s="114">
        <v>13.96</v>
      </c>
      <c r="F30" s="114">
        <v>11.49</v>
      </c>
      <c r="G30" s="114">
        <v>4.12</v>
      </c>
      <c r="H30" s="114">
        <v>0.19</v>
      </c>
      <c r="I30" s="114">
        <v>9.09</v>
      </c>
      <c r="J30" s="114">
        <v>4.16</v>
      </c>
      <c r="K30" s="114">
        <v>87.66</v>
      </c>
      <c r="L30" s="113">
        <v>70.6</v>
      </c>
      <c r="M30" s="114">
        <v>368.87</v>
      </c>
      <c r="N30" s="114">
        <v>1.81</v>
      </c>
      <c r="O30" s="3" t="s">
        <v>322</v>
      </c>
    </row>
    <row r="31" spans="1:15" ht="12.75">
      <c r="A31" s="3" t="s">
        <v>368</v>
      </c>
      <c r="B31" s="3">
        <v>200</v>
      </c>
      <c r="C31" s="112">
        <v>112</v>
      </c>
      <c r="D31" s="113">
        <v>0.6</v>
      </c>
      <c r="E31" s="113">
        <v>0.2</v>
      </c>
      <c r="F31" s="113">
        <v>28.4</v>
      </c>
      <c r="G31" s="115"/>
      <c r="H31" s="114">
        <v>0.08</v>
      </c>
      <c r="I31" s="113">
        <v>9.6</v>
      </c>
      <c r="J31" s="113">
        <v>0.8</v>
      </c>
      <c r="K31" s="112">
        <v>24</v>
      </c>
      <c r="L31" s="112">
        <v>10</v>
      </c>
      <c r="M31" s="112">
        <v>16</v>
      </c>
      <c r="N31" s="112">
        <v>2</v>
      </c>
      <c r="O31" s="3" t="s">
        <v>182</v>
      </c>
    </row>
    <row r="32" spans="1:15" ht="12.75">
      <c r="A32" s="3" t="s">
        <v>39</v>
      </c>
      <c r="B32" s="3">
        <v>50</v>
      </c>
      <c r="C32" s="39">
        <v>131</v>
      </c>
      <c r="D32" s="37">
        <v>3.75</v>
      </c>
      <c r="E32" s="37">
        <v>1.45</v>
      </c>
      <c r="F32" s="38">
        <v>25.7</v>
      </c>
      <c r="G32" s="41"/>
      <c r="H32" s="37">
        <v>0.06</v>
      </c>
      <c r="I32" s="41"/>
      <c r="J32" s="37">
        <v>0.45</v>
      </c>
      <c r="K32" s="38">
        <v>9.5</v>
      </c>
      <c r="L32" s="38">
        <v>6.5</v>
      </c>
      <c r="M32" s="38">
        <v>32.5</v>
      </c>
      <c r="N32" s="38">
        <v>0.6</v>
      </c>
      <c r="O32" s="3" t="s">
        <v>69</v>
      </c>
    </row>
    <row r="33" spans="1:16" ht="12.75">
      <c r="A33" s="3" t="s">
        <v>20</v>
      </c>
      <c r="B33" s="3">
        <v>30</v>
      </c>
      <c r="C33" s="38">
        <v>54.3</v>
      </c>
      <c r="D33" s="37">
        <v>1.98</v>
      </c>
      <c r="E33" s="37">
        <v>0.36</v>
      </c>
      <c r="F33" s="37">
        <v>10.26</v>
      </c>
      <c r="G33" s="41"/>
      <c r="H33" s="37">
        <v>0.05</v>
      </c>
      <c r="I33" s="41"/>
      <c r="J33" s="38">
        <v>0.2</v>
      </c>
      <c r="K33" s="38">
        <v>10.5</v>
      </c>
      <c r="L33" s="38">
        <v>14.1</v>
      </c>
      <c r="M33" s="38">
        <v>47.4</v>
      </c>
      <c r="N33" s="37">
        <v>1.17</v>
      </c>
      <c r="O33" s="3" t="s">
        <v>83</v>
      </c>
      <c r="P33" s="25"/>
    </row>
    <row r="34" spans="1:15" ht="12.75">
      <c r="A34" s="2" t="s">
        <v>23</v>
      </c>
      <c r="B34" s="12">
        <f>C34*100/C35</f>
        <v>24.778226360165885</v>
      </c>
      <c r="C34" s="2">
        <f aca="true" t="shared" si="4" ref="C34:N34">SUM(C28:C33)</f>
        <v>631.54</v>
      </c>
      <c r="D34" s="2">
        <f t="shared" si="4"/>
        <v>32.7</v>
      </c>
      <c r="E34" s="13">
        <f t="shared" si="4"/>
        <v>22.07</v>
      </c>
      <c r="F34" s="2">
        <f t="shared" si="4"/>
        <v>78.10000000000001</v>
      </c>
      <c r="G34" s="2">
        <f t="shared" si="4"/>
        <v>4.63</v>
      </c>
      <c r="H34" s="2">
        <f t="shared" si="4"/>
        <v>0.42</v>
      </c>
      <c r="I34" s="2">
        <f t="shared" si="4"/>
        <v>32.94</v>
      </c>
      <c r="J34" s="13">
        <f t="shared" si="4"/>
        <v>5.91</v>
      </c>
      <c r="K34" s="2">
        <f t="shared" si="4"/>
        <v>147.39999999999998</v>
      </c>
      <c r="L34" s="2">
        <f t="shared" si="4"/>
        <v>114.99999999999999</v>
      </c>
      <c r="M34" s="2">
        <f t="shared" si="4"/>
        <v>493.83</v>
      </c>
      <c r="N34" s="2">
        <f t="shared" si="4"/>
        <v>6.209999999999999</v>
      </c>
      <c r="O34" s="8"/>
    </row>
    <row r="35" spans="1:15" ht="12.75">
      <c r="A35" s="2" t="s">
        <v>24</v>
      </c>
      <c r="B35" s="2"/>
      <c r="C35" s="126">
        <f aca="true" t="shared" si="5" ref="C35:N35">C10+C15+C19+C26+C34</f>
        <v>2548.77</v>
      </c>
      <c r="D35" s="126">
        <f t="shared" si="5"/>
        <v>77.24000000000001</v>
      </c>
      <c r="E35" s="127">
        <f t="shared" si="5"/>
        <v>76.75</v>
      </c>
      <c r="F35" s="126">
        <f t="shared" si="5"/>
        <v>347.73</v>
      </c>
      <c r="G35" s="126">
        <f t="shared" si="5"/>
        <v>5.03</v>
      </c>
      <c r="H35" s="126">
        <f t="shared" si="5"/>
        <v>1.51</v>
      </c>
      <c r="I35" s="126">
        <f t="shared" si="5"/>
        <v>75.99</v>
      </c>
      <c r="J35" s="126">
        <f t="shared" si="5"/>
        <v>11.89</v>
      </c>
      <c r="K35" s="127">
        <f t="shared" si="5"/>
        <v>1186.7799999999997</v>
      </c>
      <c r="L35" s="127">
        <f t="shared" si="5"/>
        <v>440.27</v>
      </c>
      <c r="M35" s="127">
        <f t="shared" si="5"/>
        <v>1783.87</v>
      </c>
      <c r="N35" s="126">
        <f t="shared" si="5"/>
        <v>20.85</v>
      </c>
      <c r="O35" s="2"/>
    </row>
    <row r="36" spans="1:2" ht="12.75">
      <c r="A36" s="10" t="s">
        <v>44</v>
      </c>
      <c r="B36" s="33"/>
    </row>
    <row r="37" spans="1:2" ht="12.75">
      <c r="A37" s="10" t="s">
        <v>45</v>
      </c>
      <c r="B37" s="33"/>
    </row>
  </sheetData>
  <sheetProtection/>
  <printOptions/>
  <pageMargins left="1.3779527559055118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42"/>
  <sheetViews>
    <sheetView tabSelected="1" view="pageBreakPreview" zoomScaleSheetLayoutView="100" zoomScalePageLayoutView="0" workbookViewId="0" topLeftCell="J1">
      <selection activeCell="K1" sqref="K1:T35"/>
    </sheetView>
  </sheetViews>
  <sheetFormatPr defaultColWidth="9.140625" defaultRowHeight="12.75"/>
  <cols>
    <col min="1" max="1" width="22.140625" style="0" customWidth="1"/>
    <col min="2" max="2" width="5.00390625" style="0" customWidth="1"/>
    <col min="3" max="3" width="21.57421875" style="0" customWidth="1"/>
    <col min="4" max="4" width="4.8515625" style="0" customWidth="1"/>
    <col min="5" max="5" width="19.57421875" style="0" customWidth="1"/>
    <col min="6" max="6" width="6.00390625" style="0" customWidth="1"/>
    <col min="7" max="7" width="19.7109375" style="0" customWidth="1"/>
    <col min="8" max="8" width="6.140625" style="0" customWidth="1"/>
    <col min="9" max="9" width="20.00390625" style="0" customWidth="1"/>
    <col min="10" max="10" width="6.00390625" style="0" customWidth="1"/>
    <col min="11" max="11" width="20.7109375" style="0" customWidth="1"/>
    <col min="12" max="12" width="5.57421875" style="0" customWidth="1"/>
    <col min="13" max="13" width="17.8515625" style="0" customWidth="1"/>
    <col min="14" max="14" width="5.8515625" style="0" customWidth="1"/>
    <col min="15" max="15" width="17.28125" style="0" customWidth="1"/>
    <col min="16" max="16" width="4.57421875" style="0" customWidth="1"/>
    <col min="17" max="17" width="18.57421875" style="0" customWidth="1"/>
    <col min="18" max="18" width="4.421875" style="0" customWidth="1"/>
    <col min="19" max="19" width="20.28125" style="0" customWidth="1"/>
    <col min="20" max="20" width="5.8515625" style="0" customWidth="1"/>
    <col min="21" max="21" width="25.7109375" style="0" customWidth="1"/>
    <col min="22" max="22" width="6.57421875" style="0" customWidth="1"/>
  </cols>
  <sheetData>
    <row r="1" spans="1:20" ht="12.75">
      <c r="A1" s="4" t="s">
        <v>376</v>
      </c>
      <c r="B1" s="4"/>
      <c r="C1" s="4" t="s">
        <v>376</v>
      </c>
      <c r="D1" s="4"/>
      <c r="E1" s="4" t="s">
        <v>376</v>
      </c>
      <c r="F1" s="4"/>
      <c r="G1" s="4" t="s">
        <v>376</v>
      </c>
      <c r="H1" s="4"/>
      <c r="I1" s="4" t="s">
        <v>376</v>
      </c>
      <c r="J1" s="4"/>
      <c r="K1" s="4" t="s">
        <v>376</v>
      </c>
      <c r="L1" s="4"/>
      <c r="M1" s="4" t="s">
        <v>376</v>
      </c>
      <c r="N1" s="4"/>
      <c r="O1" s="4" t="s">
        <v>376</v>
      </c>
      <c r="P1" s="4"/>
      <c r="Q1" s="4" t="s">
        <v>376</v>
      </c>
      <c r="R1" s="4"/>
      <c r="S1" s="4" t="s">
        <v>376</v>
      </c>
      <c r="T1" s="168"/>
    </row>
    <row r="2" spans="1:20" ht="12.75">
      <c r="A2" s="4" t="s">
        <v>331</v>
      </c>
      <c r="B2" s="4"/>
      <c r="C2" s="4" t="s">
        <v>331</v>
      </c>
      <c r="D2" s="4"/>
      <c r="E2" s="4" t="s">
        <v>331</v>
      </c>
      <c r="F2" s="4"/>
      <c r="G2" s="4" t="s">
        <v>331</v>
      </c>
      <c r="H2" s="4"/>
      <c r="I2" s="4" t="s">
        <v>331</v>
      </c>
      <c r="J2" s="4"/>
      <c r="K2" s="4" t="s">
        <v>331</v>
      </c>
      <c r="L2" s="4"/>
      <c r="M2" s="4" t="s">
        <v>331</v>
      </c>
      <c r="N2" s="4"/>
      <c r="O2" s="4" t="s">
        <v>331</v>
      </c>
      <c r="P2" s="4"/>
      <c r="Q2" s="4" t="s">
        <v>331</v>
      </c>
      <c r="R2" s="4"/>
      <c r="S2" s="4" t="s">
        <v>331</v>
      </c>
      <c r="T2" s="167"/>
    </row>
    <row r="3" spans="1:20" ht="12.75">
      <c r="A3" s="44" t="s">
        <v>0</v>
      </c>
      <c r="B3" s="44" t="s">
        <v>1</v>
      </c>
      <c r="C3" s="2" t="s">
        <v>379</v>
      </c>
      <c r="D3" s="2" t="s">
        <v>1</v>
      </c>
      <c r="E3" s="2" t="s">
        <v>380</v>
      </c>
      <c r="F3" s="2" t="s">
        <v>1</v>
      </c>
      <c r="G3" s="44" t="s">
        <v>27</v>
      </c>
      <c r="H3" s="44" t="s">
        <v>1</v>
      </c>
      <c r="I3" s="44" t="s">
        <v>28</v>
      </c>
      <c r="J3" s="44" t="s">
        <v>1</v>
      </c>
      <c r="K3" s="44" t="s">
        <v>29</v>
      </c>
      <c r="L3" s="44" t="s">
        <v>1</v>
      </c>
      <c r="M3" s="44" t="s">
        <v>30</v>
      </c>
      <c r="N3" s="44" t="s">
        <v>1</v>
      </c>
      <c r="O3" s="44" t="s">
        <v>31</v>
      </c>
      <c r="P3" s="44" t="s">
        <v>1</v>
      </c>
      <c r="Q3" s="44" t="s">
        <v>32</v>
      </c>
      <c r="R3" s="44" t="s">
        <v>1</v>
      </c>
      <c r="S3" s="166" t="s">
        <v>33</v>
      </c>
      <c r="T3" s="44" t="s">
        <v>1</v>
      </c>
    </row>
    <row r="4" spans="1:20" ht="12.75">
      <c r="A4" s="2" t="s">
        <v>240</v>
      </c>
      <c r="B4" s="3"/>
      <c r="C4" s="2" t="s">
        <v>240</v>
      </c>
      <c r="D4" s="3"/>
      <c r="E4" s="2" t="s">
        <v>240</v>
      </c>
      <c r="F4" s="3"/>
      <c r="G4" s="44" t="s">
        <v>240</v>
      </c>
      <c r="H4" s="40"/>
      <c r="I4" s="44" t="s">
        <v>240</v>
      </c>
      <c r="J4" s="40"/>
      <c r="K4" s="2" t="s">
        <v>240</v>
      </c>
      <c r="L4" s="3"/>
      <c r="M4" s="2" t="s">
        <v>240</v>
      </c>
      <c r="N4" s="3"/>
      <c r="O4" s="2" t="s">
        <v>240</v>
      </c>
      <c r="P4" s="3"/>
      <c r="Q4" s="2" t="s">
        <v>240</v>
      </c>
      <c r="R4" s="3"/>
      <c r="S4" s="2" t="s">
        <v>240</v>
      </c>
      <c r="T4" s="3"/>
    </row>
    <row r="5" spans="1:20" ht="12.75">
      <c r="A5" s="3" t="s">
        <v>217</v>
      </c>
      <c r="B5" s="172">
        <v>200</v>
      </c>
      <c r="C5" s="3" t="s">
        <v>341</v>
      </c>
      <c r="D5" s="3">
        <v>200</v>
      </c>
      <c r="E5" s="3" t="s">
        <v>252</v>
      </c>
      <c r="F5" s="3">
        <v>200</v>
      </c>
      <c r="G5" s="40" t="s">
        <v>255</v>
      </c>
      <c r="H5" s="40">
        <v>150</v>
      </c>
      <c r="I5" s="161" t="s">
        <v>139</v>
      </c>
      <c r="J5" s="55">
        <v>150</v>
      </c>
      <c r="K5" s="3" t="s">
        <v>186</v>
      </c>
      <c r="L5" s="3">
        <v>150</v>
      </c>
      <c r="M5" s="3" t="s">
        <v>173</v>
      </c>
      <c r="N5" s="3">
        <v>200</v>
      </c>
      <c r="O5" s="3" t="s">
        <v>370</v>
      </c>
      <c r="P5" s="3">
        <v>200</v>
      </c>
      <c r="Q5" s="3" t="s">
        <v>199</v>
      </c>
      <c r="R5" s="3">
        <v>200</v>
      </c>
      <c r="S5" s="3" t="s">
        <v>217</v>
      </c>
      <c r="T5" s="3">
        <v>200</v>
      </c>
    </row>
    <row r="6" spans="1:20" ht="12.75">
      <c r="A6" s="6" t="s">
        <v>39</v>
      </c>
      <c r="B6" s="138">
        <v>50</v>
      </c>
      <c r="C6" s="3" t="s">
        <v>11</v>
      </c>
      <c r="D6" s="3">
        <v>10</v>
      </c>
      <c r="E6" s="3"/>
      <c r="F6" s="3"/>
      <c r="G6" s="40" t="s">
        <v>39</v>
      </c>
      <c r="H6" s="40">
        <v>50</v>
      </c>
      <c r="I6" s="40"/>
      <c r="J6" s="40"/>
      <c r="K6" s="3" t="s">
        <v>11</v>
      </c>
      <c r="L6" s="3">
        <v>10</v>
      </c>
      <c r="M6" s="3" t="s">
        <v>11</v>
      </c>
      <c r="N6" s="3">
        <v>10</v>
      </c>
      <c r="O6" s="3" t="s">
        <v>11</v>
      </c>
      <c r="P6" s="3">
        <v>10</v>
      </c>
      <c r="Q6" s="3" t="s">
        <v>16</v>
      </c>
      <c r="R6" s="3">
        <v>50</v>
      </c>
      <c r="S6" s="3" t="s">
        <v>16</v>
      </c>
      <c r="T6" s="3">
        <v>50</v>
      </c>
    </row>
    <row r="7" spans="1:20" ht="12.75">
      <c r="A7" s="3" t="s">
        <v>11</v>
      </c>
      <c r="B7" s="3">
        <v>10</v>
      </c>
      <c r="C7" s="32" t="s">
        <v>109</v>
      </c>
      <c r="D7" s="17">
        <v>30</v>
      </c>
      <c r="E7" s="6" t="s">
        <v>39</v>
      </c>
      <c r="F7" s="138">
        <v>50</v>
      </c>
      <c r="G7" s="40" t="s">
        <v>26</v>
      </c>
      <c r="H7" s="40">
        <v>200</v>
      </c>
      <c r="I7" s="40" t="s">
        <v>142</v>
      </c>
      <c r="J7" s="40">
        <v>100</v>
      </c>
      <c r="K7" s="3" t="s">
        <v>39</v>
      </c>
      <c r="L7" s="3">
        <v>75</v>
      </c>
      <c r="M7" s="3" t="s">
        <v>39</v>
      </c>
      <c r="N7" s="3">
        <v>50</v>
      </c>
      <c r="O7" s="3" t="s">
        <v>16</v>
      </c>
      <c r="P7" s="3">
        <v>100</v>
      </c>
      <c r="Q7" s="3" t="s">
        <v>61</v>
      </c>
      <c r="R7" s="3">
        <v>200</v>
      </c>
      <c r="S7" s="32" t="s">
        <v>109</v>
      </c>
      <c r="T7" s="17">
        <v>30</v>
      </c>
    </row>
    <row r="8" spans="1:20" ht="12.75">
      <c r="A8" s="3" t="s">
        <v>61</v>
      </c>
      <c r="B8" s="79">
        <v>200</v>
      </c>
      <c r="C8" s="3" t="s">
        <v>39</v>
      </c>
      <c r="D8" s="3">
        <v>50</v>
      </c>
      <c r="E8" s="3" t="s">
        <v>61</v>
      </c>
      <c r="F8" s="3">
        <v>200</v>
      </c>
      <c r="G8" s="154"/>
      <c r="H8" s="155"/>
      <c r="I8" s="40" t="s">
        <v>16</v>
      </c>
      <c r="J8" s="40">
        <v>50</v>
      </c>
      <c r="K8" s="3" t="s">
        <v>47</v>
      </c>
      <c r="L8" s="3">
        <v>200</v>
      </c>
      <c r="M8" s="3" t="s">
        <v>12</v>
      </c>
      <c r="N8" s="3">
        <v>200</v>
      </c>
      <c r="O8" s="3" t="s">
        <v>47</v>
      </c>
      <c r="P8" s="3">
        <v>200</v>
      </c>
      <c r="Q8" s="40"/>
      <c r="R8" s="40"/>
      <c r="S8" s="3" t="s">
        <v>40</v>
      </c>
      <c r="T8" s="3">
        <v>200</v>
      </c>
    </row>
    <row r="9" spans="1:20" ht="12.75">
      <c r="A9" s="62"/>
      <c r="B9" s="205"/>
      <c r="C9" s="11" t="s">
        <v>47</v>
      </c>
      <c r="D9" s="11">
        <v>200</v>
      </c>
      <c r="E9" s="62"/>
      <c r="F9" s="11"/>
      <c r="G9" s="40"/>
      <c r="H9" s="55"/>
      <c r="I9" s="40" t="s">
        <v>12</v>
      </c>
      <c r="J9" s="40">
        <v>200</v>
      </c>
      <c r="K9" s="44"/>
      <c r="L9" s="155"/>
      <c r="M9" s="3"/>
      <c r="N9" s="3"/>
      <c r="O9" s="40"/>
      <c r="P9" s="40"/>
      <c r="Q9" s="44"/>
      <c r="R9" s="155"/>
      <c r="S9" s="40"/>
      <c r="T9" s="3"/>
    </row>
    <row r="10" spans="1:20" ht="12.75">
      <c r="A10" s="62"/>
      <c r="B10" s="176"/>
      <c r="C10" s="62"/>
      <c r="D10" s="165"/>
      <c r="E10" s="11"/>
      <c r="F10" s="11"/>
      <c r="G10" s="44"/>
      <c r="H10" s="40"/>
      <c r="I10" s="44"/>
      <c r="J10" s="40"/>
      <c r="K10" s="44"/>
      <c r="L10" s="40"/>
      <c r="M10" s="2"/>
      <c r="N10" s="3"/>
      <c r="O10" s="2"/>
      <c r="P10" s="3"/>
      <c r="Q10" s="2"/>
      <c r="R10" s="3"/>
      <c r="S10" s="44"/>
      <c r="T10" s="3"/>
    </row>
    <row r="11" spans="1:20" ht="12.75">
      <c r="A11" s="62" t="s">
        <v>241</v>
      </c>
      <c r="B11" s="176"/>
      <c r="C11" s="62" t="s">
        <v>241</v>
      </c>
      <c r="D11" s="11"/>
      <c r="E11" s="2" t="s">
        <v>241</v>
      </c>
      <c r="F11" s="3"/>
      <c r="G11" s="44" t="s">
        <v>241</v>
      </c>
      <c r="H11" s="40"/>
      <c r="I11" s="44" t="s">
        <v>241</v>
      </c>
      <c r="J11" s="40"/>
      <c r="K11" s="44" t="s">
        <v>241</v>
      </c>
      <c r="L11" s="40"/>
      <c r="M11" s="2" t="s">
        <v>241</v>
      </c>
      <c r="N11" s="3"/>
      <c r="O11" s="2" t="s">
        <v>241</v>
      </c>
      <c r="P11" s="3"/>
      <c r="Q11" s="2" t="s">
        <v>241</v>
      </c>
      <c r="R11" s="3"/>
      <c r="S11" s="2" t="s">
        <v>241</v>
      </c>
      <c r="T11" s="3"/>
    </row>
    <row r="12" spans="1:20" ht="12.75">
      <c r="A12" s="11" t="s">
        <v>243</v>
      </c>
      <c r="B12" s="176">
        <v>200</v>
      </c>
      <c r="C12" s="11" t="s">
        <v>246</v>
      </c>
      <c r="D12" s="11">
        <v>200</v>
      </c>
      <c r="E12" s="3" t="s">
        <v>333</v>
      </c>
      <c r="F12" s="3">
        <v>200</v>
      </c>
      <c r="G12" s="40" t="s">
        <v>47</v>
      </c>
      <c r="H12" s="40">
        <v>200</v>
      </c>
      <c r="I12" s="40" t="s">
        <v>278</v>
      </c>
      <c r="J12" s="40">
        <v>200</v>
      </c>
      <c r="K12" s="40" t="s">
        <v>281</v>
      </c>
      <c r="L12" s="40">
        <v>200</v>
      </c>
      <c r="M12" s="3" t="s">
        <v>197</v>
      </c>
      <c r="N12" s="8">
        <v>200</v>
      </c>
      <c r="O12" s="3" t="s">
        <v>283</v>
      </c>
      <c r="P12" s="3">
        <v>200</v>
      </c>
      <c r="Q12" s="3" t="s">
        <v>285</v>
      </c>
      <c r="R12" s="3">
        <v>200</v>
      </c>
      <c r="S12" s="3" t="s">
        <v>286</v>
      </c>
      <c r="T12" s="3">
        <v>200</v>
      </c>
    </row>
    <row r="13" spans="1:20" ht="12.75">
      <c r="A13" s="11" t="s">
        <v>63</v>
      </c>
      <c r="B13" s="176">
        <v>80</v>
      </c>
      <c r="C13" s="11" t="s">
        <v>354</v>
      </c>
      <c r="D13" s="11">
        <v>150</v>
      </c>
      <c r="E13" s="3" t="s">
        <v>113</v>
      </c>
      <c r="F13" s="3">
        <v>75</v>
      </c>
      <c r="G13" s="162" t="s">
        <v>50</v>
      </c>
      <c r="H13" s="163">
        <v>100</v>
      </c>
      <c r="I13" s="40" t="s">
        <v>144</v>
      </c>
      <c r="J13" s="40">
        <v>75</v>
      </c>
      <c r="K13" s="40" t="s">
        <v>161</v>
      </c>
      <c r="L13" s="40">
        <v>65</v>
      </c>
      <c r="M13" s="3" t="s">
        <v>50</v>
      </c>
      <c r="N13" s="3">
        <v>150</v>
      </c>
      <c r="O13" s="3" t="s">
        <v>369</v>
      </c>
      <c r="P13" s="3">
        <v>50</v>
      </c>
      <c r="Q13" s="3" t="s">
        <v>200</v>
      </c>
      <c r="R13" s="3">
        <v>30</v>
      </c>
      <c r="S13" s="3" t="s">
        <v>220</v>
      </c>
      <c r="T13" s="3">
        <v>50</v>
      </c>
    </row>
    <row r="14" spans="1:20" ht="12.75">
      <c r="A14" s="11" t="s">
        <v>25</v>
      </c>
      <c r="B14" s="176">
        <v>100</v>
      </c>
      <c r="C14" s="11" t="s">
        <v>91</v>
      </c>
      <c r="D14" s="11">
        <v>30</v>
      </c>
      <c r="E14" s="3" t="s">
        <v>25</v>
      </c>
      <c r="F14" s="3">
        <v>100</v>
      </c>
      <c r="G14" s="40" t="s">
        <v>137</v>
      </c>
      <c r="H14" s="55">
        <v>100</v>
      </c>
      <c r="I14" s="40" t="s">
        <v>15</v>
      </c>
      <c r="J14" s="40">
        <v>100</v>
      </c>
      <c r="K14" s="40" t="s">
        <v>13</v>
      </c>
      <c r="L14" s="40">
        <v>100</v>
      </c>
      <c r="M14" s="3" t="s">
        <v>184</v>
      </c>
      <c r="N14" s="3">
        <v>100</v>
      </c>
      <c r="O14" s="3" t="s">
        <v>284</v>
      </c>
      <c r="P14" s="3">
        <v>100</v>
      </c>
      <c r="Q14" s="3" t="s">
        <v>13</v>
      </c>
      <c r="R14" s="3">
        <v>100</v>
      </c>
      <c r="S14" s="11" t="s">
        <v>126</v>
      </c>
      <c r="T14" s="11">
        <v>100</v>
      </c>
    </row>
    <row r="15" spans="1:20" ht="12.75">
      <c r="A15" s="62"/>
      <c r="B15" s="206"/>
      <c r="C15" s="11" t="s">
        <v>126</v>
      </c>
      <c r="D15" s="11">
        <v>100</v>
      </c>
      <c r="E15" s="11"/>
      <c r="F15" s="11"/>
      <c r="G15" s="163"/>
      <c r="H15" s="40"/>
      <c r="I15" s="44"/>
      <c r="J15" s="40"/>
      <c r="K15" s="44"/>
      <c r="L15" s="55"/>
      <c r="M15" s="154"/>
      <c r="N15" s="155"/>
      <c r="O15" s="154"/>
      <c r="P15" s="155"/>
      <c r="Q15" s="160"/>
      <c r="R15" s="160"/>
      <c r="S15" s="44"/>
      <c r="T15" s="3"/>
    </row>
    <row r="16" spans="1:20" ht="12.75">
      <c r="A16" s="62"/>
      <c r="B16" s="206"/>
      <c r="C16" s="62"/>
      <c r="D16" s="165"/>
      <c r="E16" s="6"/>
      <c r="F16" s="207"/>
      <c r="G16" s="44"/>
      <c r="H16" s="155"/>
      <c r="I16" s="40"/>
      <c r="J16" s="40"/>
      <c r="K16" s="40"/>
      <c r="L16" s="40"/>
      <c r="M16" s="88"/>
      <c r="N16" s="3"/>
      <c r="O16" s="2"/>
      <c r="P16" s="3"/>
      <c r="Q16" s="88"/>
      <c r="R16" s="3"/>
      <c r="S16" s="40"/>
      <c r="T16" s="3"/>
    </row>
    <row r="17" spans="1:20" ht="12.75">
      <c r="A17" s="62" t="s">
        <v>311</v>
      </c>
      <c r="B17" s="206"/>
      <c r="C17" s="66" t="s">
        <v>310</v>
      </c>
      <c r="D17" s="6"/>
      <c r="E17" s="2" t="s">
        <v>312</v>
      </c>
      <c r="F17" s="62"/>
      <c r="G17" s="44" t="s">
        <v>332</v>
      </c>
      <c r="H17" s="155"/>
      <c r="I17" s="44" t="s">
        <v>332</v>
      </c>
      <c r="J17" s="40"/>
      <c r="K17" s="44" t="s">
        <v>332</v>
      </c>
      <c r="L17" s="55"/>
      <c r="M17" s="88" t="s">
        <v>325</v>
      </c>
      <c r="N17" s="3"/>
      <c r="O17" s="2" t="s">
        <v>325</v>
      </c>
      <c r="P17" s="3"/>
      <c r="Q17" s="88" t="s">
        <v>325</v>
      </c>
      <c r="R17" s="3"/>
      <c r="S17" s="88" t="s">
        <v>325</v>
      </c>
      <c r="T17" s="3"/>
    </row>
    <row r="18" spans="1:20" ht="12.75">
      <c r="A18" s="11" t="s">
        <v>244</v>
      </c>
      <c r="B18" s="176">
        <v>200</v>
      </c>
      <c r="C18" s="11" t="s">
        <v>249</v>
      </c>
      <c r="D18" s="11">
        <v>200</v>
      </c>
      <c r="E18" s="3" t="s">
        <v>253</v>
      </c>
      <c r="F18" s="3">
        <v>200</v>
      </c>
      <c r="G18" s="162" t="s">
        <v>257</v>
      </c>
      <c r="H18" s="163">
        <v>200</v>
      </c>
      <c r="I18" s="40" t="s">
        <v>279</v>
      </c>
      <c r="J18" s="40">
        <v>200</v>
      </c>
      <c r="K18" s="40" t="s">
        <v>249</v>
      </c>
      <c r="L18" s="40">
        <v>200</v>
      </c>
      <c r="M18" s="3" t="s">
        <v>244</v>
      </c>
      <c r="N18" s="3">
        <v>200</v>
      </c>
      <c r="O18" s="3" t="s">
        <v>253</v>
      </c>
      <c r="P18" s="3">
        <v>200</v>
      </c>
      <c r="Q18" s="3" t="s">
        <v>279</v>
      </c>
      <c r="R18" s="3">
        <v>200</v>
      </c>
      <c r="S18" s="3" t="s">
        <v>244</v>
      </c>
      <c r="T18" s="3">
        <v>200</v>
      </c>
    </row>
    <row r="19" spans="1:20" ht="12.75">
      <c r="A19" s="6" t="s">
        <v>39</v>
      </c>
      <c r="B19" s="207">
        <v>100</v>
      </c>
      <c r="C19" s="11" t="s">
        <v>357</v>
      </c>
      <c r="D19" s="207">
        <v>100</v>
      </c>
      <c r="E19" s="6" t="s">
        <v>39</v>
      </c>
      <c r="F19" s="138">
        <v>50</v>
      </c>
      <c r="G19" s="55" t="s">
        <v>39</v>
      </c>
      <c r="H19" s="40">
        <v>50</v>
      </c>
      <c r="I19" s="40" t="s">
        <v>39</v>
      </c>
      <c r="J19" s="40">
        <v>50</v>
      </c>
      <c r="K19" s="40" t="s">
        <v>306</v>
      </c>
      <c r="L19" s="40">
        <v>80</v>
      </c>
      <c r="M19" s="6" t="s">
        <v>39</v>
      </c>
      <c r="N19" s="138">
        <v>50</v>
      </c>
      <c r="O19" s="3" t="s">
        <v>42</v>
      </c>
      <c r="P19" s="138">
        <v>50</v>
      </c>
      <c r="Q19" s="3" t="s">
        <v>39</v>
      </c>
      <c r="R19" s="3">
        <v>50</v>
      </c>
      <c r="S19" s="6" t="s">
        <v>39</v>
      </c>
      <c r="T19" s="138">
        <v>100</v>
      </c>
    </row>
    <row r="20" spans="1:20" ht="12.75">
      <c r="A20" s="62"/>
      <c r="B20" s="205"/>
      <c r="C20" s="62"/>
      <c r="D20" s="165"/>
      <c r="E20" s="11"/>
      <c r="F20" s="11"/>
      <c r="G20" s="44"/>
      <c r="H20" s="40"/>
      <c r="I20" s="44"/>
      <c r="J20" s="40"/>
      <c r="K20" s="44"/>
      <c r="L20" s="55"/>
      <c r="M20" s="2"/>
      <c r="N20" s="3"/>
      <c r="O20" s="2"/>
      <c r="P20" s="3"/>
      <c r="Q20" s="2"/>
      <c r="R20" s="3"/>
      <c r="S20" s="40"/>
      <c r="T20" s="3"/>
    </row>
    <row r="21" spans="1:20" ht="12.75">
      <c r="A21" s="62" t="s">
        <v>18</v>
      </c>
      <c r="B21" s="176"/>
      <c r="C21" s="62" t="s">
        <v>18</v>
      </c>
      <c r="D21" s="11"/>
      <c r="E21" s="2" t="s">
        <v>18</v>
      </c>
      <c r="F21" s="3"/>
      <c r="G21" s="44" t="s">
        <v>18</v>
      </c>
      <c r="H21" s="40"/>
      <c r="I21" s="44" t="s">
        <v>18</v>
      </c>
      <c r="J21" s="40"/>
      <c r="K21" s="2" t="s">
        <v>18</v>
      </c>
      <c r="L21" s="3"/>
      <c r="M21" s="2" t="s">
        <v>18</v>
      </c>
      <c r="N21" s="3"/>
      <c r="O21" s="2" t="s">
        <v>18</v>
      </c>
      <c r="P21" s="3"/>
      <c r="Q21" s="2" t="s">
        <v>18</v>
      </c>
      <c r="R21" s="3"/>
      <c r="S21" s="2" t="s">
        <v>18</v>
      </c>
      <c r="T21" s="3"/>
    </row>
    <row r="22" spans="1:20" ht="12.75">
      <c r="A22" s="11" t="s">
        <v>67</v>
      </c>
      <c r="B22" s="176">
        <v>100</v>
      </c>
      <c r="C22" s="11" t="s">
        <v>89</v>
      </c>
      <c r="D22" s="11">
        <v>100</v>
      </c>
      <c r="E22" s="3" t="s">
        <v>117</v>
      </c>
      <c r="F22" s="3">
        <v>60</v>
      </c>
      <c r="G22" s="40" t="s">
        <v>303</v>
      </c>
      <c r="H22" s="40">
        <v>80</v>
      </c>
      <c r="I22" s="40" t="s">
        <v>146</v>
      </c>
      <c r="J22" s="40">
        <v>100</v>
      </c>
      <c r="K22" s="3" t="s">
        <v>163</v>
      </c>
      <c r="L22" s="3">
        <v>60</v>
      </c>
      <c r="M22" s="3" t="s">
        <v>318</v>
      </c>
      <c r="N22" s="3">
        <v>60</v>
      </c>
      <c r="O22" s="3" t="s">
        <v>189</v>
      </c>
      <c r="P22" s="3">
        <v>60</v>
      </c>
      <c r="Q22" s="3" t="s">
        <v>201</v>
      </c>
      <c r="R22" s="3">
        <v>60</v>
      </c>
      <c r="S22" s="3" t="s">
        <v>381</v>
      </c>
      <c r="T22" s="3">
        <v>100</v>
      </c>
    </row>
    <row r="23" spans="1:20" ht="12.75">
      <c r="A23" s="11" t="s">
        <v>70</v>
      </c>
      <c r="B23" s="176">
        <v>200</v>
      </c>
      <c r="C23" s="11" t="s">
        <v>90</v>
      </c>
      <c r="D23" s="11">
        <v>250</v>
      </c>
      <c r="E23" s="3" t="s">
        <v>251</v>
      </c>
      <c r="F23" s="3">
        <v>220</v>
      </c>
      <c r="G23" s="40" t="s">
        <v>131</v>
      </c>
      <c r="H23" s="40">
        <v>220</v>
      </c>
      <c r="I23" s="40" t="s">
        <v>148</v>
      </c>
      <c r="J23" s="40">
        <v>220</v>
      </c>
      <c r="K23" s="3" t="s">
        <v>166</v>
      </c>
      <c r="L23" s="3">
        <v>200</v>
      </c>
      <c r="M23" s="3" t="s">
        <v>176</v>
      </c>
      <c r="N23" s="3">
        <v>200</v>
      </c>
      <c r="O23" s="3" t="s">
        <v>191</v>
      </c>
      <c r="P23" s="3">
        <v>200</v>
      </c>
      <c r="Q23" s="3" t="s">
        <v>202</v>
      </c>
      <c r="R23" s="3">
        <v>200</v>
      </c>
      <c r="S23" s="3" t="s">
        <v>224</v>
      </c>
      <c r="T23" s="3">
        <v>200</v>
      </c>
    </row>
    <row r="24" spans="1:20" ht="12.75">
      <c r="A24" s="11" t="s">
        <v>71</v>
      </c>
      <c r="B24" s="176">
        <v>250</v>
      </c>
      <c r="C24" s="11" t="s">
        <v>309</v>
      </c>
      <c r="D24" s="208">
        <v>100</v>
      </c>
      <c r="E24" s="3" t="s">
        <v>119</v>
      </c>
      <c r="F24" s="3">
        <v>100</v>
      </c>
      <c r="G24" s="40" t="s">
        <v>133</v>
      </c>
      <c r="H24" s="40">
        <v>80</v>
      </c>
      <c r="I24" s="40" t="s">
        <v>150</v>
      </c>
      <c r="J24" s="40">
        <v>80</v>
      </c>
      <c r="K24" s="3" t="s">
        <v>365</v>
      </c>
      <c r="L24" s="3">
        <v>220</v>
      </c>
      <c r="M24" s="3" t="s">
        <v>178</v>
      </c>
      <c r="N24" s="3">
        <v>230</v>
      </c>
      <c r="O24" s="3" t="s">
        <v>192</v>
      </c>
      <c r="P24" s="3">
        <v>120</v>
      </c>
      <c r="Q24" s="3" t="s">
        <v>326</v>
      </c>
      <c r="R24" s="3">
        <v>80</v>
      </c>
      <c r="S24" s="3" t="s">
        <v>226</v>
      </c>
      <c r="T24" s="3">
        <v>80</v>
      </c>
    </row>
    <row r="25" spans="1:20" ht="12.75">
      <c r="A25" s="11" t="s">
        <v>72</v>
      </c>
      <c r="B25" s="176">
        <v>50</v>
      </c>
      <c r="C25" s="11" t="s">
        <v>308</v>
      </c>
      <c r="D25" s="11">
        <v>180</v>
      </c>
      <c r="E25" s="3" t="s">
        <v>121</v>
      </c>
      <c r="F25" s="3">
        <v>180</v>
      </c>
      <c r="G25" s="40" t="s">
        <v>135</v>
      </c>
      <c r="H25" s="40">
        <v>150</v>
      </c>
      <c r="I25" s="40" t="s">
        <v>151</v>
      </c>
      <c r="J25" s="40">
        <v>50</v>
      </c>
      <c r="K25" s="3" t="s">
        <v>168</v>
      </c>
      <c r="L25" s="3">
        <v>200</v>
      </c>
      <c r="M25" s="3" t="s">
        <v>180</v>
      </c>
      <c r="N25" s="3">
        <v>200</v>
      </c>
      <c r="O25" s="3" t="s">
        <v>194</v>
      </c>
      <c r="P25" s="3">
        <v>150</v>
      </c>
      <c r="Q25" s="3" t="s">
        <v>205</v>
      </c>
      <c r="R25" s="3">
        <v>150</v>
      </c>
      <c r="S25" s="3" t="s">
        <v>330</v>
      </c>
      <c r="T25" s="3">
        <v>180</v>
      </c>
    </row>
    <row r="26" spans="1:20" ht="12.75">
      <c r="A26" s="11" t="s">
        <v>41</v>
      </c>
      <c r="B26" s="176">
        <v>200</v>
      </c>
      <c r="C26" s="11" t="s">
        <v>246</v>
      </c>
      <c r="D26" s="11">
        <v>200</v>
      </c>
      <c r="E26" s="3" t="s">
        <v>254</v>
      </c>
      <c r="F26" s="3">
        <v>200</v>
      </c>
      <c r="G26" s="40" t="s">
        <v>305</v>
      </c>
      <c r="H26" s="40">
        <v>200</v>
      </c>
      <c r="I26" s="40" t="s">
        <v>334</v>
      </c>
      <c r="J26" s="40">
        <v>150</v>
      </c>
      <c r="K26" s="3" t="s">
        <v>20</v>
      </c>
      <c r="L26" s="79">
        <v>50</v>
      </c>
      <c r="M26" s="3" t="s">
        <v>20</v>
      </c>
      <c r="N26" s="79">
        <v>50</v>
      </c>
      <c r="O26" s="3" t="s">
        <v>26</v>
      </c>
      <c r="P26" s="3">
        <v>200</v>
      </c>
      <c r="Q26" s="3" t="s">
        <v>55</v>
      </c>
      <c r="R26" s="3">
        <v>200</v>
      </c>
      <c r="S26" s="3" t="s">
        <v>41</v>
      </c>
      <c r="T26" s="3">
        <v>200</v>
      </c>
    </row>
    <row r="27" spans="1:20" ht="12.75">
      <c r="A27" s="11" t="s">
        <v>20</v>
      </c>
      <c r="B27" s="176">
        <v>50</v>
      </c>
      <c r="C27" s="11" t="s">
        <v>20</v>
      </c>
      <c r="D27" s="176">
        <v>50</v>
      </c>
      <c r="E27" s="3" t="s">
        <v>20</v>
      </c>
      <c r="F27" s="79">
        <v>30</v>
      </c>
      <c r="G27" s="40" t="s">
        <v>20</v>
      </c>
      <c r="H27" s="40">
        <v>30</v>
      </c>
      <c r="I27" s="40" t="s">
        <v>152</v>
      </c>
      <c r="J27" s="40">
        <v>200</v>
      </c>
      <c r="K27" s="40"/>
      <c r="L27" s="55"/>
      <c r="M27" s="40"/>
      <c r="N27" s="160"/>
      <c r="O27" s="3" t="s">
        <v>20</v>
      </c>
      <c r="P27" s="48">
        <v>40</v>
      </c>
      <c r="Q27" s="3" t="s">
        <v>20</v>
      </c>
      <c r="R27" s="3">
        <v>50</v>
      </c>
      <c r="S27" s="3" t="s">
        <v>20</v>
      </c>
      <c r="T27" s="79">
        <v>50</v>
      </c>
    </row>
    <row r="28" spans="1:20" ht="12.75">
      <c r="A28" s="62"/>
      <c r="B28" s="205"/>
      <c r="C28" s="62"/>
      <c r="D28" s="165"/>
      <c r="E28" s="11"/>
      <c r="F28" s="11"/>
      <c r="G28" s="164"/>
      <c r="H28" s="160"/>
      <c r="I28" s="40" t="s">
        <v>20</v>
      </c>
      <c r="J28" s="40">
        <v>70</v>
      </c>
      <c r="K28" s="2" t="s">
        <v>22</v>
      </c>
      <c r="L28" s="3"/>
      <c r="M28" s="3"/>
      <c r="N28" s="3"/>
      <c r="O28" s="154"/>
      <c r="P28" s="155"/>
      <c r="Q28" s="40"/>
      <c r="R28" s="160"/>
      <c r="S28" s="40"/>
      <c r="T28" s="3"/>
    </row>
    <row r="29" spans="1:20" ht="13.5" customHeight="1">
      <c r="A29" s="62" t="s">
        <v>22</v>
      </c>
      <c r="B29" s="176"/>
      <c r="C29" s="62" t="s">
        <v>22</v>
      </c>
      <c r="D29" s="11"/>
      <c r="E29" s="2" t="s">
        <v>22</v>
      </c>
      <c r="F29" s="3"/>
      <c r="G29" s="44" t="s">
        <v>22</v>
      </c>
      <c r="H29" s="55" t="s">
        <v>258</v>
      </c>
      <c r="I29" s="44" t="s">
        <v>22</v>
      </c>
      <c r="J29" s="40"/>
      <c r="K29" s="3" t="s">
        <v>317</v>
      </c>
      <c r="L29" s="3">
        <v>60</v>
      </c>
      <c r="M29" s="44" t="s">
        <v>22</v>
      </c>
      <c r="N29" s="6"/>
      <c r="O29" s="44" t="s">
        <v>22</v>
      </c>
      <c r="P29" s="3"/>
      <c r="Q29" s="2" t="s">
        <v>22</v>
      </c>
      <c r="R29" s="3"/>
      <c r="S29" s="2" t="s">
        <v>22</v>
      </c>
      <c r="T29" s="3"/>
    </row>
    <row r="30" spans="1:20" ht="15.75" customHeight="1">
      <c r="A30" s="11" t="s">
        <v>80</v>
      </c>
      <c r="B30" s="176">
        <v>100</v>
      </c>
      <c r="C30" s="11" t="s">
        <v>92</v>
      </c>
      <c r="D30" s="11">
        <v>80</v>
      </c>
      <c r="E30" s="3" t="s">
        <v>304</v>
      </c>
      <c r="F30" s="3">
        <v>60</v>
      </c>
      <c r="G30" s="40" t="s">
        <v>335</v>
      </c>
      <c r="H30" s="40">
        <v>100</v>
      </c>
      <c r="I30" s="40" t="s">
        <v>153</v>
      </c>
      <c r="J30" s="40">
        <v>60</v>
      </c>
      <c r="K30" s="3" t="s">
        <v>238</v>
      </c>
      <c r="L30" s="3">
        <v>80</v>
      </c>
      <c r="M30" s="3" t="s">
        <v>375</v>
      </c>
      <c r="N30" s="3">
        <v>60</v>
      </c>
      <c r="O30" s="3" t="s">
        <v>323</v>
      </c>
      <c r="P30" s="3">
        <v>60</v>
      </c>
      <c r="Q30" s="3" t="s">
        <v>203</v>
      </c>
      <c r="R30" s="3">
        <v>60</v>
      </c>
      <c r="S30" s="3" t="s">
        <v>230</v>
      </c>
      <c r="T30" s="3">
        <v>100</v>
      </c>
    </row>
    <row r="31" spans="1:20" ht="12.75">
      <c r="A31" s="11" t="s">
        <v>337</v>
      </c>
      <c r="B31" s="176">
        <v>80</v>
      </c>
      <c r="C31" s="11" t="s">
        <v>104</v>
      </c>
      <c r="D31" s="11">
        <v>200</v>
      </c>
      <c r="E31" s="3" t="s">
        <v>123</v>
      </c>
      <c r="F31" s="3"/>
      <c r="G31" s="40" t="s">
        <v>280</v>
      </c>
      <c r="H31" s="40">
        <v>80</v>
      </c>
      <c r="I31" s="40" t="s">
        <v>155</v>
      </c>
      <c r="J31" s="40">
        <v>75</v>
      </c>
      <c r="K31" s="3" t="s">
        <v>171</v>
      </c>
      <c r="L31" s="3">
        <v>200</v>
      </c>
      <c r="M31" s="3" t="s">
        <v>320</v>
      </c>
      <c r="N31" s="6"/>
      <c r="O31" s="3" t="s">
        <v>371</v>
      </c>
      <c r="P31" s="3">
        <v>80</v>
      </c>
      <c r="Q31" s="3" t="s">
        <v>54</v>
      </c>
      <c r="R31" s="3">
        <v>80</v>
      </c>
      <c r="S31" s="3" t="s">
        <v>228</v>
      </c>
      <c r="T31" s="3">
        <v>80</v>
      </c>
    </row>
    <row r="32" spans="1:20" ht="12.75">
      <c r="A32" s="3" t="s">
        <v>338</v>
      </c>
      <c r="B32" s="79">
        <v>200</v>
      </c>
      <c r="C32" s="3" t="s">
        <v>93</v>
      </c>
      <c r="D32" s="3">
        <v>100</v>
      </c>
      <c r="E32" s="3" t="s">
        <v>124</v>
      </c>
      <c r="F32" s="3">
        <v>280</v>
      </c>
      <c r="G32" s="40" t="s">
        <v>314</v>
      </c>
      <c r="H32" s="40">
        <v>150</v>
      </c>
      <c r="I32" s="40" t="s">
        <v>157</v>
      </c>
      <c r="J32" s="40">
        <v>150</v>
      </c>
      <c r="K32" s="3" t="s">
        <v>172</v>
      </c>
      <c r="L32" s="3">
        <v>200</v>
      </c>
      <c r="M32" s="3" t="s">
        <v>321</v>
      </c>
      <c r="N32" s="3">
        <v>250</v>
      </c>
      <c r="O32" s="3" t="s">
        <v>236</v>
      </c>
      <c r="P32" s="3">
        <v>150</v>
      </c>
      <c r="Q32" s="3" t="s">
        <v>204</v>
      </c>
      <c r="R32" s="3">
        <v>150</v>
      </c>
      <c r="S32" s="3" t="s">
        <v>232</v>
      </c>
      <c r="T32" s="3">
        <v>150</v>
      </c>
    </row>
    <row r="33" spans="1:20" ht="12.75">
      <c r="A33" s="3" t="s">
        <v>81</v>
      </c>
      <c r="B33" s="79">
        <v>200</v>
      </c>
      <c r="C33" s="3" t="s">
        <v>374</v>
      </c>
      <c r="D33" s="3">
        <v>200</v>
      </c>
      <c r="E33" s="6" t="s">
        <v>361</v>
      </c>
      <c r="F33" s="17">
        <v>200</v>
      </c>
      <c r="G33" s="40" t="s">
        <v>172</v>
      </c>
      <c r="H33" s="40">
        <v>200</v>
      </c>
      <c r="I33" s="40" t="s">
        <v>40</v>
      </c>
      <c r="J33" s="40">
        <v>200</v>
      </c>
      <c r="K33" s="40" t="s">
        <v>367</v>
      </c>
      <c r="L33" s="30">
        <v>40</v>
      </c>
      <c r="M33" s="3" t="s">
        <v>368</v>
      </c>
      <c r="N33" s="3">
        <v>200</v>
      </c>
      <c r="O33" s="3" t="s">
        <v>282</v>
      </c>
      <c r="P33" s="3">
        <v>200</v>
      </c>
      <c r="Q33" s="3" t="s">
        <v>206</v>
      </c>
      <c r="R33" s="3">
        <v>200</v>
      </c>
      <c r="S33" s="3" t="s">
        <v>234</v>
      </c>
      <c r="T33" s="3">
        <v>200</v>
      </c>
    </row>
    <row r="34" spans="1:20" ht="12.75">
      <c r="A34" s="3" t="s">
        <v>20</v>
      </c>
      <c r="B34" s="176">
        <v>30</v>
      </c>
      <c r="C34" s="3" t="s">
        <v>20</v>
      </c>
      <c r="D34" s="11">
        <v>30</v>
      </c>
      <c r="E34" s="3" t="s">
        <v>39</v>
      </c>
      <c r="F34" s="138">
        <v>50</v>
      </c>
      <c r="G34" s="40" t="s">
        <v>16</v>
      </c>
      <c r="H34" s="40">
        <v>50</v>
      </c>
      <c r="I34" s="40" t="s">
        <v>39</v>
      </c>
      <c r="J34" s="40">
        <v>50</v>
      </c>
      <c r="K34" s="3" t="s">
        <v>39</v>
      </c>
      <c r="L34" s="3">
        <v>75</v>
      </c>
      <c r="M34" s="3" t="s">
        <v>39</v>
      </c>
      <c r="N34" s="3">
        <v>50</v>
      </c>
      <c r="O34" s="3" t="s">
        <v>20</v>
      </c>
      <c r="P34" s="3">
        <v>40</v>
      </c>
      <c r="Q34" s="3" t="s">
        <v>39</v>
      </c>
      <c r="R34" s="3">
        <v>50</v>
      </c>
      <c r="S34" s="3" t="s">
        <v>20</v>
      </c>
      <c r="T34" s="11">
        <v>30</v>
      </c>
    </row>
    <row r="35" spans="1:19" ht="15">
      <c r="A35" s="159"/>
      <c r="B35" s="158"/>
      <c r="C35" s="211" t="s">
        <v>16</v>
      </c>
      <c r="D35" s="211">
        <v>100</v>
      </c>
      <c r="E35" s="3" t="s">
        <v>20</v>
      </c>
      <c r="F35" s="3">
        <v>50</v>
      </c>
      <c r="G35" s="40" t="s">
        <v>20</v>
      </c>
      <c r="H35" s="40">
        <v>50</v>
      </c>
      <c r="I35" s="40" t="s">
        <v>20</v>
      </c>
      <c r="J35" s="40">
        <v>30</v>
      </c>
      <c r="K35" s="211" t="s">
        <v>20</v>
      </c>
      <c r="L35" s="211">
        <v>30</v>
      </c>
      <c r="M35" s="3" t="s">
        <v>20</v>
      </c>
      <c r="N35" s="3">
        <v>30</v>
      </c>
      <c r="O35" s="158"/>
      <c r="P35" s="158"/>
      <c r="Q35" s="3" t="s">
        <v>20</v>
      </c>
      <c r="R35" s="11">
        <v>30</v>
      </c>
      <c r="S35" s="152"/>
    </row>
    <row r="36" spans="1:19" ht="15">
      <c r="A36" s="159"/>
      <c r="B36" s="158"/>
      <c r="C36" s="25"/>
      <c r="D36" s="25"/>
      <c r="E36" s="158"/>
      <c r="F36" s="158"/>
      <c r="G36" s="158"/>
      <c r="H36" s="158"/>
      <c r="I36" s="158"/>
      <c r="J36" s="158"/>
      <c r="K36" s="25"/>
      <c r="L36" s="25"/>
      <c r="M36" s="158"/>
      <c r="N36" s="158"/>
      <c r="O36" s="158"/>
      <c r="P36" s="158"/>
      <c r="Q36" s="158"/>
      <c r="R36" s="158"/>
      <c r="S36" s="152"/>
    </row>
    <row r="37" spans="1:19" ht="15">
      <c r="A37" s="159"/>
      <c r="B37" s="158"/>
      <c r="C37" s="25"/>
      <c r="D37" s="25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2"/>
    </row>
    <row r="38" spans="1:19" ht="15">
      <c r="A38" s="159"/>
      <c r="B38" s="158"/>
      <c r="C38" s="25"/>
      <c r="D38" s="25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2"/>
    </row>
    <row r="39" spans="1:19" ht="17.25" customHeight="1">
      <c r="A39" s="159"/>
      <c r="B39" s="158"/>
      <c r="C39" s="25"/>
      <c r="D39" s="212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2"/>
    </row>
    <row r="40" spans="1:19" ht="17.25" customHeight="1">
      <c r="A40" s="159"/>
      <c r="B40" s="158"/>
      <c r="C40" s="25"/>
      <c r="D40" s="212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2"/>
    </row>
    <row r="41" spans="7:14" ht="15">
      <c r="G41" s="158"/>
      <c r="H41" s="158"/>
      <c r="I41" s="158"/>
      <c r="J41" s="158"/>
      <c r="K41" s="158"/>
      <c r="L41" s="158"/>
      <c r="M41" s="158"/>
      <c r="N41" s="158"/>
    </row>
    <row r="42" spans="9:12" ht="15">
      <c r="I42" s="158"/>
      <c r="J42" s="158"/>
      <c r="K42" s="158"/>
      <c r="L42" s="158"/>
    </row>
  </sheetData>
  <sheetProtection/>
  <printOptions/>
  <pageMargins left="0.5905511811023623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6">
      <selection activeCell="A1" sqref="A1:O37"/>
    </sheetView>
  </sheetViews>
  <sheetFormatPr defaultColWidth="9.140625" defaultRowHeight="12.75"/>
  <cols>
    <col min="1" max="1" width="25.57421875" style="0" customWidth="1"/>
    <col min="2" max="2" width="5.28125" style="0" customWidth="1"/>
    <col min="3" max="3" width="7.421875" style="0" customWidth="1"/>
    <col min="4" max="4" width="5.57421875" style="0" customWidth="1"/>
    <col min="5" max="5" width="6.28125" style="0" customWidth="1"/>
    <col min="6" max="6" width="6.421875" style="0" customWidth="1"/>
    <col min="7" max="7" width="6.140625" style="0" customWidth="1"/>
    <col min="8" max="9" width="6.00390625" style="0" customWidth="1"/>
    <col min="10" max="10" width="5.140625" style="0" customWidth="1"/>
    <col min="11" max="11" width="6.140625" style="0" customWidth="1"/>
    <col min="12" max="12" width="5.421875" style="0" customWidth="1"/>
    <col min="13" max="13" width="6.140625" style="0" customWidth="1"/>
    <col min="14" max="14" width="4.421875" style="0" customWidth="1"/>
    <col min="15" max="15" width="8.140625" style="0" customWidth="1"/>
  </cols>
  <sheetData>
    <row r="1" spans="1:15" ht="12.75">
      <c r="A1" s="5" t="s">
        <v>52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2.75">
      <c r="A2" s="5" t="s">
        <v>327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2.75">
      <c r="A3" s="5" t="s">
        <v>353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7" ht="12.75" customHeight="1">
      <c r="A4" s="2" t="s">
        <v>34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19</v>
      </c>
      <c r="H4" s="2" t="s">
        <v>8</v>
      </c>
      <c r="I4" s="2" t="s">
        <v>10</v>
      </c>
      <c r="J4" s="2" t="s">
        <v>307</v>
      </c>
      <c r="K4" s="2" t="s">
        <v>74</v>
      </c>
      <c r="L4" s="2" t="s">
        <v>75</v>
      </c>
      <c r="M4" s="2" t="s">
        <v>76</v>
      </c>
      <c r="N4" s="2" t="s">
        <v>7</v>
      </c>
      <c r="O4" s="28" t="s">
        <v>127</v>
      </c>
      <c r="P4" s="1"/>
      <c r="Q4" s="1"/>
    </row>
    <row r="5" spans="1:17" ht="12.75" customHeight="1">
      <c r="A5" s="2" t="s">
        <v>240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27" t="s">
        <v>57</v>
      </c>
      <c r="P5" s="1"/>
      <c r="Q5" s="1"/>
    </row>
    <row r="6" spans="1:17" ht="12.75" customHeight="1">
      <c r="A6" s="3" t="s">
        <v>199</v>
      </c>
      <c r="B6" s="3">
        <v>200</v>
      </c>
      <c r="C6" s="140">
        <v>241.45</v>
      </c>
      <c r="D6" s="140">
        <v>3.09</v>
      </c>
      <c r="E6" s="140">
        <v>4.07</v>
      </c>
      <c r="F6" s="140">
        <v>17.06</v>
      </c>
      <c r="G6" s="140">
        <v>0.06</v>
      </c>
      <c r="H6" s="140">
        <v>0.08</v>
      </c>
      <c r="I6" s="140">
        <v>1.63</v>
      </c>
      <c r="J6" s="140"/>
      <c r="K6" s="139">
        <v>161.43</v>
      </c>
      <c r="L6" s="141">
        <v>21.15</v>
      </c>
      <c r="M6" s="139">
        <v>131.78</v>
      </c>
      <c r="N6" s="140">
        <v>0.46</v>
      </c>
      <c r="O6" s="3" t="s">
        <v>207</v>
      </c>
      <c r="P6" s="1"/>
      <c r="Q6" s="1"/>
    </row>
    <row r="7" spans="1:17" ht="12.75" customHeight="1">
      <c r="A7" s="3" t="s">
        <v>16</v>
      </c>
      <c r="B7" s="3">
        <v>50</v>
      </c>
      <c r="C7" s="198">
        <v>119</v>
      </c>
      <c r="D7" s="195">
        <v>3.8</v>
      </c>
      <c r="E7" s="195">
        <v>0.4</v>
      </c>
      <c r="F7" s="195">
        <v>24.3</v>
      </c>
      <c r="G7" s="196"/>
      <c r="H7" s="197">
        <v>0.06</v>
      </c>
      <c r="I7" s="196"/>
      <c r="J7" s="197">
        <v>0.46</v>
      </c>
      <c r="K7" s="198">
        <v>10</v>
      </c>
      <c r="L7" s="198">
        <v>7</v>
      </c>
      <c r="M7" s="195">
        <v>32.5</v>
      </c>
      <c r="N7" s="189">
        <v>0.55</v>
      </c>
      <c r="O7" s="3" t="s">
        <v>60</v>
      </c>
      <c r="P7" s="1"/>
      <c r="Q7" s="1"/>
    </row>
    <row r="8" spans="1:17" ht="12.75" customHeight="1">
      <c r="A8" s="3" t="s">
        <v>61</v>
      </c>
      <c r="B8" s="3">
        <v>200</v>
      </c>
      <c r="C8" s="39">
        <v>149</v>
      </c>
      <c r="D8" s="37">
        <v>3.77</v>
      </c>
      <c r="E8" s="38">
        <v>3.9</v>
      </c>
      <c r="F8" s="37">
        <v>25.78</v>
      </c>
      <c r="G8" s="37">
        <v>0.03</v>
      </c>
      <c r="H8" s="37">
        <v>0.04</v>
      </c>
      <c r="I8" s="38">
        <v>1.3</v>
      </c>
      <c r="J8" s="37">
        <v>0.17</v>
      </c>
      <c r="K8" s="39">
        <v>122.6</v>
      </c>
      <c r="L8" s="38">
        <v>21.64</v>
      </c>
      <c r="M8" s="39">
        <v>116.2</v>
      </c>
      <c r="N8" s="37">
        <v>0.71</v>
      </c>
      <c r="O8" s="3" t="s">
        <v>62</v>
      </c>
      <c r="P8" s="1"/>
      <c r="Q8" s="1"/>
    </row>
    <row r="9" spans="1:17" ht="12.75" customHeight="1">
      <c r="A9" s="2" t="s">
        <v>245</v>
      </c>
      <c r="B9" s="12">
        <f>C9*100/C35</f>
        <v>21.25817341194831</v>
      </c>
      <c r="C9" s="44">
        <f aca="true" t="shared" si="0" ref="C9:N9">SUM(C6:C8)</f>
        <v>509.45</v>
      </c>
      <c r="D9" s="44">
        <f t="shared" si="0"/>
        <v>10.66</v>
      </c>
      <c r="E9" s="44">
        <f t="shared" si="0"/>
        <v>8.370000000000001</v>
      </c>
      <c r="F9" s="44">
        <f t="shared" si="0"/>
        <v>67.14</v>
      </c>
      <c r="G9" s="44">
        <f t="shared" si="0"/>
        <v>0.09</v>
      </c>
      <c r="H9" s="44">
        <f t="shared" si="0"/>
        <v>0.18000000000000002</v>
      </c>
      <c r="I9" s="44">
        <f t="shared" si="0"/>
        <v>2.9299999999999997</v>
      </c>
      <c r="J9" s="44">
        <f t="shared" si="0"/>
        <v>0.63</v>
      </c>
      <c r="K9" s="44">
        <f t="shared" si="0"/>
        <v>294.03</v>
      </c>
      <c r="L9" s="44">
        <f t="shared" si="0"/>
        <v>49.79</v>
      </c>
      <c r="M9" s="44">
        <f t="shared" si="0"/>
        <v>280.48</v>
      </c>
      <c r="N9" s="44">
        <f t="shared" si="0"/>
        <v>1.72</v>
      </c>
      <c r="O9" s="2"/>
      <c r="P9" s="1"/>
      <c r="Q9" s="1"/>
    </row>
    <row r="10" spans="1:17" ht="12.75" customHeight="1">
      <c r="A10" s="2" t="s">
        <v>241</v>
      </c>
      <c r="B10" s="3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3"/>
      <c r="P10" s="1"/>
      <c r="Q10" s="1"/>
    </row>
    <row r="11" spans="1:17" ht="12.75" customHeight="1">
      <c r="A11" s="3" t="s">
        <v>285</v>
      </c>
      <c r="B11" s="3">
        <v>200</v>
      </c>
      <c r="C11" s="50">
        <v>120.85</v>
      </c>
      <c r="D11" s="51">
        <v>3.8</v>
      </c>
      <c r="E11" s="51">
        <v>3.7</v>
      </c>
      <c r="F11" s="50">
        <v>20.17</v>
      </c>
      <c r="G11" s="50">
        <v>0.03</v>
      </c>
      <c r="H11" s="50">
        <v>0.04</v>
      </c>
      <c r="I11" s="51">
        <v>1.3</v>
      </c>
      <c r="J11" s="51">
        <v>0.1</v>
      </c>
      <c r="K11" s="52">
        <v>120.3</v>
      </c>
      <c r="L11" s="52">
        <v>14</v>
      </c>
      <c r="M11" s="52">
        <v>90</v>
      </c>
      <c r="N11" s="50">
        <v>0.11</v>
      </c>
      <c r="O11" s="3" t="s">
        <v>95</v>
      </c>
      <c r="Q11" s="1"/>
    </row>
    <row r="12" spans="1:17" ht="12.75" customHeight="1">
      <c r="A12" s="3" t="s">
        <v>200</v>
      </c>
      <c r="B12" s="3">
        <v>30</v>
      </c>
      <c r="C12" s="141">
        <v>104.4</v>
      </c>
      <c r="D12" s="140">
        <v>2.49</v>
      </c>
      <c r="E12" s="141">
        <v>2.4</v>
      </c>
      <c r="F12" s="140">
        <v>18.12</v>
      </c>
      <c r="G12" s="142"/>
      <c r="H12" s="140">
        <v>0.01</v>
      </c>
      <c r="I12" s="142"/>
      <c r="J12" s="140">
        <v>0.09</v>
      </c>
      <c r="K12" s="141">
        <v>5.7</v>
      </c>
      <c r="L12" s="141">
        <v>4.2</v>
      </c>
      <c r="M12" s="141">
        <v>21.6</v>
      </c>
      <c r="N12" s="140">
        <v>0.39</v>
      </c>
      <c r="O12" s="3" t="s">
        <v>208</v>
      </c>
      <c r="P12" s="1"/>
      <c r="Q12" s="1"/>
    </row>
    <row r="13" spans="1:17" ht="12.75" customHeight="1">
      <c r="A13" s="3" t="s">
        <v>13</v>
      </c>
      <c r="B13" s="3">
        <v>100</v>
      </c>
      <c r="C13" s="139">
        <v>96</v>
      </c>
      <c r="D13" s="141">
        <v>1.5</v>
      </c>
      <c r="E13" s="141">
        <v>0.5</v>
      </c>
      <c r="F13" s="139">
        <v>21</v>
      </c>
      <c r="G13" s="142"/>
      <c r="H13" s="140">
        <v>0.04</v>
      </c>
      <c r="I13" s="139">
        <v>10</v>
      </c>
      <c r="J13" s="141">
        <v>0.6</v>
      </c>
      <c r="K13" s="139">
        <v>8</v>
      </c>
      <c r="L13" s="139">
        <v>42</v>
      </c>
      <c r="M13" s="139">
        <v>28</v>
      </c>
      <c r="N13" s="141">
        <v>0.6</v>
      </c>
      <c r="O13" s="3" t="s">
        <v>108</v>
      </c>
      <c r="P13" s="1"/>
      <c r="Q13" s="1"/>
    </row>
    <row r="14" spans="1:17" ht="12.75" customHeight="1">
      <c r="A14" s="2" t="s">
        <v>247</v>
      </c>
      <c r="B14" s="77">
        <f>C14*100/C35</f>
        <v>13.405021510625959</v>
      </c>
      <c r="C14" s="143">
        <f aca="true" t="shared" si="1" ref="C14:N14">SUM(C11:C13)</f>
        <v>321.25</v>
      </c>
      <c r="D14" s="144">
        <f t="shared" si="1"/>
        <v>7.79</v>
      </c>
      <c r="E14" s="143">
        <f t="shared" si="1"/>
        <v>6.6</v>
      </c>
      <c r="F14" s="144">
        <f t="shared" si="1"/>
        <v>59.290000000000006</v>
      </c>
      <c r="G14" s="144">
        <f t="shared" si="1"/>
        <v>0.03</v>
      </c>
      <c r="H14" s="144">
        <f t="shared" si="1"/>
        <v>0.09</v>
      </c>
      <c r="I14" s="143">
        <f t="shared" si="1"/>
        <v>11.3</v>
      </c>
      <c r="J14" s="144">
        <f t="shared" si="1"/>
        <v>0.79</v>
      </c>
      <c r="K14" s="143">
        <f t="shared" si="1"/>
        <v>134</v>
      </c>
      <c r="L14" s="143">
        <f t="shared" si="1"/>
        <v>60.2</v>
      </c>
      <c r="M14" s="143">
        <f t="shared" si="1"/>
        <v>139.6</v>
      </c>
      <c r="N14" s="144">
        <f t="shared" si="1"/>
        <v>1.1</v>
      </c>
      <c r="O14" s="3"/>
      <c r="P14" s="1"/>
      <c r="Q14" s="1"/>
    </row>
    <row r="15" spans="1:17" ht="12.75" customHeight="1">
      <c r="A15" s="88" t="s">
        <v>325</v>
      </c>
      <c r="B15" s="3"/>
      <c r="C15" s="141"/>
      <c r="D15" s="140"/>
      <c r="E15" s="141"/>
      <c r="F15" s="140"/>
      <c r="G15" s="142"/>
      <c r="H15" s="140"/>
      <c r="I15" s="142"/>
      <c r="J15" s="140"/>
      <c r="K15" s="141"/>
      <c r="L15" s="141"/>
      <c r="M15" s="141"/>
      <c r="N15" s="140"/>
      <c r="O15" s="3"/>
      <c r="P15" s="1"/>
      <c r="Q15" s="1"/>
    </row>
    <row r="16" spans="1:17" ht="12.75" customHeight="1">
      <c r="A16" s="3" t="s">
        <v>279</v>
      </c>
      <c r="B16" s="3">
        <v>200</v>
      </c>
      <c r="C16" s="139">
        <v>160</v>
      </c>
      <c r="D16" s="139">
        <v>6</v>
      </c>
      <c r="E16" s="139">
        <v>6</v>
      </c>
      <c r="F16" s="139">
        <v>22</v>
      </c>
      <c r="G16" s="40"/>
      <c r="H16" s="40"/>
      <c r="I16" s="40"/>
      <c r="J16" s="40"/>
      <c r="K16" s="40"/>
      <c r="L16" s="40"/>
      <c r="M16" s="40"/>
      <c r="N16" s="40"/>
      <c r="O16" s="3" t="s">
        <v>145</v>
      </c>
      <c r="P16" s="1"/>
      <c r="Q16" s="1"/>
    </row>
    <row r="17" spans="1:17" ht="12.75" customHeight="1">
      <c r="A17" s="3" t="s">
        <v>39</v>
      </c>
      <c r="B17" s="3">
        <v>50</v>
      </c>
      <c r="C17" s="39">
        <v>131</v>
      </c>
      <c r="D17" s="37">
        <v>3.75</v>
      </c>
      <c r="E17" s="37">
        <v>1.45</v>
      </c>
      <c r="F17" s="38">
        <v>25.7</v>
      </c>
      <c r="G17" s="41"/>
      <c r="H17" s="37">
        <v>0.06</v>
      </c>
      <c r="I17" s="41"/>
      <c r="J17" s="37"/>
      <c r="K17" s="38">
        <v>9.5</v>
      </c>
      <c r="L17" s="38">
        <v>6.5</v>
      </c>
      <c r="M17" s="38">
        <v>32.5</v>
      </c>
      <c r="N17" s="38">
        <v>0.6</v>
      </c>
      <c r="O17" s="3" t="s">
        <v>69</v>
      </c>
      <c r="P17" s="1"/>
      <c r="Q17" s="1"/>
    </row>
    <row r="18" spans="1:17" ht="12.75" customHeight="1">
      <c r="A18" s="2" t="s">
        <v>248</v>
      </c>
      <c r="B18" s="12">
        <f>C18*100/C35</f>
        <v>12.142758784722657</v>
      </c>
      <c r="C18" s="35">
        <f>SUM(C16:C17)</f>
        <v>291</v>
      </c>
      <c r="D18" s="35">
        <f>SUM(D16:D17)</f>
        <v>9.75</v>
      </c>
      <c r="E18" s="35">
        <f>SUM(E16:E17)</f>
        <v>7.45</v>
      </c>
      <c r="F18" s="35">
        <f>SUM(F16:F17)</f>
        <v>47.7</v>
      </c>
      <c r="G18" s="44"/>
      <c r="H18" s="44">
        <f>SUM(H16:H17)</f>
        <v>0.06</v>
      </c>
      <c r="I18" s="44"/>
      <c r="J18" s="44">
        <f>SUM(J16:J17)</f>
        <v>0</v>
      </c>
      <c r="K18" s="44">
        <f>SUM(K16:K17)</f>
        <v>9.5</v>
      </c>
      <c r="L18" s="44">
        <f>SUM(L16:L17)</f>
        <v>6.5</v>
      </c>
      <c r="M18" s="44">
        <f>SUM(M16:M17)</f>
        <v>32.5</v>
      </c>
      <c r="N18" s="44">
        <f>SUM(N16:N17)</f>
        <v>0.6</v>
      </c>
      <c r="O18" s="3"/>
      <c r="P18" s="1"/>
      <c r="Q18" s="1"/>
    </row>
    <row r="19" spans="1:17" ht="12.75" customHeight="1">
      <c r="A19" s="2" t="s">
        <v>18</v>
      </c>
      <c r="B19" s="3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3"/>
      <c r="P19" s="1"/>
      <c r="Q19" s="1"/>
    </row>
    <row r="20" spans="1:17" ht="12.75" customHeight="1">
      <c r="A20" s="3" t="s">
        <v>201</v>
      </c>
      <c r="B20" s="3">
        <v>60</v>
      </c>
      <c r="C20" s="140">
        <v>137.45</v>
      </c>
      <c r="D20" s="140">
        <v>0.77</v>
      </c>
      <c r="E20" s="140">
        <v>3.01</v>
      </c>
      <c r="F20" s="140">
        <v>4.43</v>
      </c>
      <c r="G20" s="140">
        <v>0.07</v>
      </c>
      <c r="H20" s="140">
        <v>0.02</v>
      </c>
      <c r="I20" s="140">
        <v>7.24</v>
      </c>
      <c r="J20" s="140">
        <v>0.18</v>
      </c>
      <c r="K20" s="140">
        <v>181.08</v>
      </c>
      <c r="L20" s="140">
        <v>24.93</v>
      </c>
      <c r="M20" s="140">
        <v>119.77</v>
      </c>
      <c r="N20" s="141">
        <v>1.3</v>
      </c>
      <c r="O20" s="3" t="s">
        <v>209</v>
      </c>
      <c r="P20" s="1"/>
      <c r="Q20" s="1"/>
    </row>
    <row r="21" spans="1:17" ht="12.75" customHeight="1">
      <c r="A21" s="3" t="s">
        <v>202</v>
      </c>
      <c r="B21" s="3">
        <v>200</v>
      </c>
      <c r="C21" s="140">
        <v>131</v>
      </c>
      <c r="D21" s="140">
        <v>2.19</v>
      </c>
      <c r="E21" s="140">
        <v>5.43</v>
      </c>
      <c r="F21" s="140">
        <v>5</v>
      </c>
      <c r="G21" s="140">
        <v>0.79</v>
      </c>
      <c r="H21" s="140">
        <v>0.08</v>
      </c>
      <c r="I21" s="140"/>
      <c r="J21" s="140">
        <v>1.04</v>
      </c>
      <c r="K21" s="141">
        <v>31.57</v>
      </c>
      <c r="L21" s="141">
        <v>27.69</v>
      </c>
      <c r="M21" s="141">
        <v>69.57</v>
      </c>
      <c r="N21" s="140">
        <v>1.05</v>
      </c>
      <c r="O21" s="3" t="s">
        <v>210</v>
      </c>
      <c r="P21" s="1"/>
      <c r="Q21" s="1"/>
    </row>
    <row r="22" spans="1:17" ht="12.75" customHeight="1">
      <c r="A22" s="3" t="s">
        <v>326</v>
      </c>
      <c r="B22" s="3">
        <v>80</v>
      </c>
      <c r="C22" s="140">
        <v>98.25</v>
      </c>
      <c r="D22" s="140">
        <v>9.23</v>
      </c>
      <c r="E22" s="140">
        <v>17.31</v>
      </c>
      <c r="F22" s="140">
        <v>3.02</v>
      </c>
      <c r="G22" s="140"/>
      <c r="H22" s="140">
        <v>0.27</v>
      </c>
      <c r="I22" s="140"/>
      <c r="J22" s="140"/>
      <c r="K22" s="140">
        <v>16.85</v>
      </c>
      <c r="L22" s="140">
        <v>17.17</v>
      </c>
      <c r="M22" s="140">
        <v>279.78</v>
      </c>
      <c r="N22" s="139">
        <v>6</v>
      </c>
      <c r="O22" s="3" t="s">
        <v>372</v>
      </c>
      <c r="P22" s="1"/>
      <c r="Q22" s="1"/>
    </row>
    <row r="23" spans="1:17" ht="12.75" customHeight="1">
      <c r="A23" s="3" t="s">
        <v>205</v>
      </c>
      <c r="B23" s="3">
        <v>150</v>
      </c>
      <c r="C23" s="140">
        <v>179.67</v>
      </c>
      <c r="D23" s="140">
        <v>15.98</v>
      </c>
      <c r="E23" s="140">
        <v>16.45</v>
      </c>
      <c r="F23" s="140">
        <v>15.34</v>
      </c>
      <c r="G23" s="141">
        <v>0.2</v>
      </c>
      <c r="H23" s="140">
        <v>0.04</v>
      </c>
      <c r="I23" s="140">
        <v>0.32</v>
      </c>
      <c r="J23" s="140"/>
      <c r="K23" s="139">
        <v>204.56</v>
      </c>
      <c r="L23" s="141">
        <v>29.55</v>
      </c>
      <c r="M23" s="139">
        <v>168.78</v>
      </c>
      <c r="N23" s="140">
        <v>0.63</v>
      </c>
      <c r="O23" s="3" t="s">
        <v>211</v>
      </c>
      <c r="P23" s="1"/>
      <c r="Q23" s="1"/>
    </row>
    <row r="24" spans="1:17" ht="12.75" customHeight="1">
      <c r="A24" s="3" t="s">
        <v>55</v>
      </c>
      <c r="B24" s="3">
        <v>200</v>
      </c>
      <c r="C24" s="140">
        <v>28.86</v>
      </c>
      <c r="D24" s="142"/>
      <c r="E24" s="142"/>
      <c r="F24" s="140">
        <v>13.93</v>
      </c>
      <c r="G24" s="142"/>
      <c r="H24" s="142"/>
      <c r="I24" s="142"/>
      <c r="J24" s="142"/>
      <c r="K24" s="140">
        <v>0.68</v>
      </c>
      <c r="L24" s="142"/>
      <c r="M24" s="142"/>
      <c r="N24" s="141">
        <v>0.1</v>
      </c>
      <c r="O24" s="3" t="s">
        <v>212</v>
      </c>
      <c r="P24" s="1"/>
      <c r="Q24" s="1"/>
    </row>
    <row r="25" spans="1:16" ht="12.75">
      <c r="A25" s="3" t="s">
        <v>20</v>
      </c>
      <c r="B25" s="3">
        <v>50</v>
      </c>
      <c r="C25" s="38">
        <v>90.5</v>
      </c>
      <c r="D25" s="38">
        <v>3.3</v>
      </c>
      <c r="E25" s="38">
        <v>0.6</v>
      </c>
      <c r="F25" s="38">
        <v>17.1</v>
      </c>
      <c r="G25" s="41"/>
      <c r="H25" s="37">
        <v>0.09</v>
      </c>
      <c r="I25" s="41"/>
      <c r="J25" s="37">
        <v>0.34</v>
      </c>
      <c r="K25" s="38">
        <v>17.5</v>
      </c>
      <c r="L25" s="38">
        <v>23.5</v>
      </c>
      <c r="M25" s="39">
        <v>79</v>
      </c>
      <c r="N25" s="37">
        <v>1.95</v>
      </c>
      <c r="O25" s="3" t="s">
        <v>83</v>
      </c>
      <c r="P25" s="25"/>
    </row>
    <row r="26" spans="1:17" ht="12.75" customHeight="1">
      <c r="A26" s="2" t="s">
        <v>21</v>
      </c>
      <c r="B26" s="12">
        <f>C26*100/C35</f>
        <v>27.779377339358813</v>
      </c>
      <c r="C26" s="42">
        <f aca="true" t="shared" si="2" ref="C26:N26">SUM(C20:C25)</f>
        <v>665.73</v>
      </c>
      <c r="D26" s="42">
        <f t="shared" si="2"/>
        <v>31.470000000000002</v>
      </c>
      <c r="E26" s="42">
        <f t="shared" si="2"/>
        <v>42.800000000000004</v>
      </c>
      <c r="F26" s="43">
        <f t="shared" si="2"/>
        <v>58.82</v>
      </c>
      <c r="G26" s="42">
        <f t="shared" si="2"/>
        <v>1.06</v>
      </c>
      <c r="H26" s="42">
        <f t="shared" si="2"/>
        <v>0.5</v>
      </c>
      <c r="I26" s="42">
        <f t="shared" si="2"/>
        <v>7.5600000000000005</v>
      </c>
      <c r="J26" s="42">
        <f t="shared" si="2"/>
        <v>1.56</v>
      </c>
      <c r="K26" s="42">
        <f t="shared" si="2"/>
        <v>452.24</v>
      </c>
      <c r="L26" s="42">
        <f t="shared" si="2"/>
        <v>122.84</v>
      </c>
      <c r="M26" s="42">
        <f t="shared" si="2"/>
        <v>716.9</v>
      </c>
      <c r="N26" s="44">
        <f t="shared" si="2"/>
        <v>11.03</v>
      </c>
      <c r="O26" s="3"/>
      <c r="P26" s="1"/>
      <c r="Q26" s="1"/>
    </row>
    <row r="27" spans="1:17" ht="12.75" customHeight="1">
      <c r="A27" s="2" t="s">
        <v>22</v>
      </c>
      <c r="B27" s="3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3"/>
      <c r="P27" s="1"/>
      <c r="Q27" s="1"/>
    </row>
    <row r="28" spans="1:17" ht="12.75" customHeight="1">
      <c r="A28" s="3" t="s">
        <v>203</v>
      </c>
      <c r="B28" s="3">
        <v>60</v>
      </c>
      <c r="C28" s="139">
        <v>62</v>
      </c>
      <c r="D28" s="140">
        <v>0.008</v>
      </c>
      <c r="E28" s="140">
        <v>0.95</v>
      </c>
      <c r="F28" s="140">
        <v>0.01</v>
      </c>
      <c r="G28" s="140">
        <v>0.02</v>
      </c>
      <c r="H28" s="142"/>
      <c r="I28" s="142"/>
      <c r="J28" s="142"/>
      <c r="K28" s="140">
        <v>0.24</v>
      </c>
      <c r="L28" s="140">
        <v>0.01</v>
      </c>
      <c r="M28" s="140">
        <v>0.38</v>
      </c>
      <c r="N28" s="142"/>
      <c r="O28" s="3" t="s">
        <v>213</v>
      </c>
      <c r="P28" s="1"/>
      <c r="Q28" s="1"/>
    </row>
    <row r="29" spans="1:17" ht="12.75" customHeight="1">
      <c r="A29" s="3" t="s">
        <v>54</v>
      </c>
      <c r="B29" s="3">
        <v>80</v>
      </c>
      <c r="C29" s="140">
        <v>159.62</v>
      </c>
      <c r="D29" s="140">
        <v>11.22</v>
      </c>
      <c r="E29" s="141">
        <v>11.1</v>
      </c>
      <c r="F29" s="140">
        <v>3.68</v>
      </c>
      <c r="G29" s="140">
        <v>0.11</v>
      </c>
      <c r="H29" s="140">
        <v>0.05</v>
      </c>
      <c r="I29" s="140">
        <v>2.45</v>
      </c>
      <c r="J29" s="140">
        <v>1.69</v>
      </c>
      <c r="K29" s="140">
        <v>12.51</v>
      </c>
      <c r="L29" s="140">
        <v>3.98</v>
      </c>
      <c r="M29" s="140">
        <v>13.36</v>
      </c>
      <c r="N29" s="140">
        <v>0.26</v>
      </c>
      <c r="O29" s="3" t="s">
        <v>214</v>
      </c>
      <c r="P29" s="1"/>
      <c r="Q29" s="1"/>
    </row>
    <row r="30" spans="1:17" ht="12.75" customHeight="1">
      <c r="A30" s="3" t="s">
        <v>204</v>
      </c>
      <c r="B30" s="3">
        <v>150</v>
      </c>
      <c r="C30" s="140">
        <v>136.14</v>
      </c>
      <c r="D30" s="141">
        <v>2.9</v>
      </c>
      <c r="E30" s="140">
        <v>3.02</v>
      </c>
      <c r="F30" s="140">
        <v>23.27</v>
      </c>
      <c r="G30" s="140">
        <v>0.06</v>
      </c>
      <c r="H30" s="140">
        <v>0.17</v>
      </c>
      <c r="I30" s="141">
        <v>28.4</v>
      </c>
      <c r="J30" s="141">
        <v>1.8</v>
      </c>
      <c r="K30" s="140">
        <v>17.16</v>
      </c>
      <c r="L30" s="140">
        <v>32.92</v>
      </c>
      <c r="M30" s="140">
        <v>85.83</v>
      </c>
      <c r="N30" s="140">
        <v>1.32</v>
      </c>
      <c r="O30" s="3" t="s">
        <v>215</v>
      </c>
      <c r="P30" s="1"/>
      <c r="Q30" s="1"/>
    </row>
    <row r="31" spans="1:17" ht="12.75" customHeight="1">
      <c r="A31" s="3" t="s">
        <v>206</v>
      </c>
      <c r="B31" s="3">
        <v>200</v>
      </c>
      <c r="C31" s="139">
        <v>66</v>
      </c>
      <c r="D31" s="141">
        <v>1.2</v>
      </c>
      <c r="E31" s="142"/>
      <c r="F31" s="141">
        <v>7.8</v>
      </c>
      <c r="G31" s="142"/>
      <c r="H31" s="140">
        <v>0.04</v>
      </c>
      <c r="I31" s="139">
        <v>50</v>
      </c>
      <c r="J31" s="141">
        <v>0.2</v>
      </c>
      <c r="K31" s="139">
        <v>76</v>
      </c>
      <c r="L31" s="139">
        <v>36</v>
      </c>
      <c r="M31" s="142"/>
      <c r="N31" s="141">
        <v>0.2</v>
      </c>
      <c r="O31" s="3" t="s">
        <v>216</v>
      </c>
      <c r="P31" s="1"/>
      <c r="Q31" s="1"/>
    </row>
    <row r="32" spans="1:17" ht="12.75" customHeight="1">
      <c r="A32" s="3" t="s">
        <v>39</v>
      </c>
      <c r="B32" s="3">
        <v>50</v>
      </c>
      <c r="C32" s="39">
        <v>131</v>
      </c>
      <c r="D32" s="37">
        <v>3.75</v>
      </c>
      <c r="E32" s="37">
        <v>1.45</v>
      </c>
      <c r="F32" s="38">
        <v>25.7</v>
      </c>
      <c r="G32" s="41"/>
      <c r="H32" s="37">
        <v>0.06</v>
      </c>
      <c r="I32" s="41"/>
      <c r="J32" s="37">
        <v>0.45</v>
      </c>
      <c r="K32" s="38">
        <v>9.5</v>
      </c>
      <c r="L32" s="38">
        <v>6.5</v>
      </c>
      <c r="M32" s="38">
        <v>32.5</v>
      </c>
      <c r="N32" s="38">
        <v>0.6</v>
      </c>
      <c r="O32" s="3" t="s">
        <v>69</v>
      </c>
      <c r="P32" s="1"/>
      <c r="Q32" s="1"/>
    </row>
    <row r="33" spans="1:17" ht="12.75" customHeight="1">
      <c r="A33" s="3" t="s">
        <v>20</v>
      </c>
      <c r="B33" s="11">
        <v>30</v>
      </c>
      <c r="C33" s="38">
        <v>54.3</v>
      </c>
      <c r="D33" s="37">
        <v>1.98</v>
      </c>
      <c r="E33" s="37">
        <v>0.36</v>
      </c>
      <c r="F33" s="37">
        <v>10.26</v>
      </c>
      <c r="G33" s="41"/>
      <c r="H33" s="37">
        <v>0.05</v>
      </c>
      <c r="I33" s="41"/>
      <c r="J33" s="38">
        <v>0.2</v>
      </c>
      <c r="K33" s="38">
        <v>10.5</v>
      </c>
      <c r="L33" s="38">
        <v>14.1</v>
      </c>
      <c r="M33" s="38">
        <v>47.4</v>
      </c>
      <c r="N33" s="37">
        <v>1.17</v>
      </c>
      <c r="O33" s="3" t="s">
        <v>83</v>
      </c>
      <c r="P33" s="1"/>
      <c r="Q33" s="1"/>
    </row>
    <row r="34" spans="1:17" ht="12.75" customHeight="1">
      <c r="A34" s="2" t="s">
        <v>23</v>
      </c>
      <c r="B34" s="12">
        <f>C34*100/C35</f>
        <v>25.414668953344265</v>
      </c>
      <c r="C34" s="35">
        <f aca="true" t="shared" si="3" ref="C34:M34">SUM(C28:C33)</f>
        <v>609.06</v>
      </c>
      <c r="D34" s="42">
        <f t="shared" si="3"/>
        <v>21.058</v>
      </c>
      <c r="E34" s="42">
        <f t="shared" si="3"/>
        <v>16.88</v>
      </c>
      <c r="F34" s="42">
        <f t="shared" si="3"/>
        <v>70.72</v>
      </c>
      <c r="G34" s="42">
        <f t="shared" si="3"/>
        <v>0.19</v>
      </c>
      <c r="H34" s="44">
        <f t="shared" si="3"/>
        <v>0.37</v>
      </c>
      <c r="I34" s="44">
        <f t="shared" si="3"/>
        <v>80.85</v>
      </c>
      <c r="J34" s="44">
        <f t="shared" si="3"/>
        <v>4.340000000000001</v>
      </c>
      <c r="K34" s="42">
        <f t="shared" si="3"/>
        <v>125.91</v>
      </c>
      <c r="L34" s="42">
        <f t="shared" si="3"/>
        <v>93.50999999999999</v>
      </c>
      <c r="M34" s="42">
        <f t="shared" si="3"/>
        <v>179.47</v>
      </c>
      <c r="N34" s="43">
        <f>SUM(N29:N33)</f>
        <v>3.55</v>
      </c>
      <c r="O34" s="3"/>
      <c r="P34" s="1"/>
      <c r="Q34" s="1"/>
    </row>
    <row r="35" spans="1:17" ht="14.25" customHeight="1">
      <c r="A35" s="2" t="s">
        <v>24</v>
      </c>
      <c r="B35" s="2"/>
      <c r="C35" s="43">
        <f aca="true" t="shared" si="4" ref="C35:N35">C9+C14+C18+C26+C34</f>
        <v>2396.49</v>
      </c>
      <c r="D35" s="43">
        <f t="shared" si="4"/>
        <v>80.72800000000001</v>
      </c>
      <c r="E35" s="43">
        <f t="shared" si="4"/>
        <v>82.1</v>
      </c>
      <c r="F35" s="43">
        <f t="shared" si="4"/>
        <v>303.66999999999996</v>
      </c>
      <c r="G35" s="43">
        <f t="shared" si="4"/>
        <v>1.37</v>
      </c>
      <c r="H35" s="43">
        <f t="shared" si="4"/>
        <v>1.2000000000000002</v>
      </c>
      <c r="I35" s="43">
        <f t="shared" si="4"/>
        <v>102.63999999999999</v>
      </c>
      <c r="J35" s="43">
        <f t="shared" si="4"/>
        <v>7.32</v>
      </c>
      <c r="K35" s="43">
        <f t="shared" si="4"/>
        <v>1015.68</v>
      </c>
      <c r="L35" s="43">
        <f t="shared" si="4"/>
        <v>332.84000000000003</v>
      </c>
      <c r="M35" s="43">
        <f t="shared" si="4"/>
        <v>1348.95</v>
      </c>
      <c r="N35" s="43">
        <f t="shared" si="4"/>
        <v>18</v>
      </c>
      <c r="O35" s="2"/>
      <c r="P35" s="1"/>
      <c r="Q35" s="1"/>
    </row>
    <row r="36" spans="1:2" ht="12.75">
      <c r="A36" s="10" t="s">
        <v>44</v>
      </c>
      <c r="B36" s="33"/>
    </row>
    <row r="37" spans="1:2" ht="12.75">
      <c r="A37" s="10" t="s">
        <v>45</v>
      </c>
      <c r="B37" s="33"/>
    </row>
  </sheetData>
  <sheetProtection/>
  <printOptions/>
  <pageMargins left="1.7716535433070868" right="0.1968503937007874" top="0.1968503937007874" bottom="0.1968503937007874" header="0.1968503937007874" footer="0.196850393700787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A1" sqref="A1:O37"/>
    </sheetView>
  </sheetViews>
  <sheetFormatPr defaultColWidth="9.140625" defaultRowHeight="12.75"/>
  <cols>
    <col min="1" max="1" width="22.8515625" style="0" customWidth="1"/>
    <col min="2" max="2" width="4.8515625" style="0" customWidth="1"/>
    <col min="3" max="3" width="6.28125" style="0" customWidth="1"/>
    <col min="4" max="4" width="6.140625" style="0" customWidth="1"/>
    <col min="5" max="5" width="5.28125" style="0" customWidth="1"/>
    <col min="6" max="6" width="6.7109375" style="0" customWidth="1"/>
    <col min="7" max="7" width="4.7109375" style="0" customWidth="1"/>
    <col min="8" max="8" width="5.00390625" style="0" customWidth="1"/>
    <col min="9" max="9" width="5.7109375" style="0" customWidth="1"/>
    <col min="10" max="10" width="5.57421875" style="0" customWidth="1"/>
    <col min="11" max="11" width="6.8515625" style="0" customWidth="1"/>
    <col min="12" max="12" width="5.7109375" style="0" customWidth="1"/>
    <col min="13" max="13" width="5.421875" style="0" customWidth="1"/>
    <col min="14" max="14" width="6.00390625" style="0" customWidth="1"/>
    <col min="15" max="15" width="6.8515625" style="0" customWidth="1"/>
  </cols>
  <sheetData>
    <row r="1" spans="1:15" ht="12.75">
      <c r="A1" s="5" t="s">
        <v>51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2.75">
      <c r="A2" s="5" t="s">
        <v>327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2.75">
      <c r="A3" s="5" t="s">
        <v>352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2.75">
      <c r="A4" s="2" t="s">
        <v>34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19</v>
      </c>
      <c r="H4" s="2" t="s">
        <v>8</v>
      </c>
      <c r="I4" s="2" t="s">
        <v>10</v>
      </c>
      <c r="J4" s="2" t="s">
        <v>307</v>
      </c>
      <c r="K4" s="2" t="s">
        <v>74</v>
      </c>
      <c r="L4" s="2" t="s">
        <v>75</v>
      </c>
      <c r="M4" s="2" t="s">
        <v>76</v>
      </c>
      <c r="N4" s="2" t="s">
        <v>7</v>
      </c>
      <c r="O4" s="28" t="s">
        <v>127</v>
      </c>
    </row>
    <row r="5" spans="1:15" ht="12.75">
      <c r="A5" s="2" t="s">
        <v>240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27" t="s">
        <v>57</v>
      </c>
    </row>
    <row r="6" spans="1:15" ht="12.75">
      <c r="A6" s="3" t="s">
        <v>370</v>
      </c>
      <c r="B6" s="3">
        <v>200</v>
      </c>
      <c r="C6" s="130">
        <v>216.53</v>
      </c>
      <c r="D6" s="130">
        <v>21.76</v>
      </c>
      <c r="E6" s="130">
        <v>25.23</v>
      </c>
      <c r="F6" s="130">
        <v>25.26</v>
      </c>
      <c r="G6" s="130">
        <v>0.26</v>
      </c>
      <c r="H6" s="130">
        <v>0.11</v>
      </c>
      <c r="I6" s="130">
        <v>1.06</v>
      </c>
      <c r="J6" s="130"/>
      <c r="K6" s="130">
        <v>235.82</v>
      </c>
      <c r="L6" s="130">
        <v>37.17</v>
      </c>
      <c r="M6" s="130">
        <v>342.79</v>
      </c>
      <c r="N6" s="130">
        <v>1.36</v>
      </c>
      <c r="O6" s="3" t="s">
        <v>160</v>
      </c>
    </row>
    <row r="7" spans="1:15" ht="12.75">
      <c r="A7" s="3" t="s">
        <v>11</v>
      </c>
      <c r="B7" s="3">
        <v>10</v>
      </c>
      <c r="C7" s="38">
        <v>74.8</v>
      </c>
      <c r="D7" s="37">
        <v>0.05</v>
      </c>
      <c r="E7" s="37">
        <v>8.25</v>
      </c>
      <c r="F7" s="37">
        <v>0.08</v>
      </c>
      <c r="G7" s="38">
        <v>0.1</v>
      </c>
      <c r="H7" s="41"/>
      <c r="I7" s="41"/>
      <c r="J7" s="37">
        <v>0.01</v>
      </c>
      <c r="K7" s="38">
        <v>1.2</v>
      </c>
      <c r="L7" s="37">
        <v>0.04</v>
      </c>
      <c r="M7" s="38">
        <v>1.9</v>
      </c>
      <c r="N7" s="37">
        <v>0.02</v>
      </c>
      <c r="O7" s="3" t="s">
        <v>59</v>
      </c>
    </row>
    <row r="8" spans="1:15" ht="12.75">
      <c r="A8" s="3" t="s">
        <v>16</v>
      </c>
      <c r="B8" s="3">
        <v>100</v>
      </c>
      <c r="C8" s="198">
        <v>119</v>
      </c>
      <c r="D8" s="195">
        <v>3.8</v>
      </c>
      <c r="E8" s="195">
        <v>0.4</v>
      </c>
      <c r="F8" s="195">
        <v>24.3</v>
      </c>
      <c r="G8" s="196"/>
      <c r="H8" s="197">
        <v>0.06</v>
      </c>
      <c r="I8" s="196"/>
      <c r="J8" s="197">
        <v>0.46</v>
      </c>
      <c r="K8" s="198">
        <v>10</v>
      </c>
      <c r="L8" s="198">
        <v>7</v>
      </c>
      <c r="M8" s="203">
        <v>32.5</v>
      </c>
      <c r="N8" s="189">
        <v>0.55</v>
      </c>
      <c r="O8" s="3" t="s">
        <v>60</v>
      </c>
    </row>
    <row r="9" spans="1:15" ht="12.75">
      <c r="A9" s="3" t="s">
        <v>47</v>
      </c>
      <c r="B9" s="3">
        <v>200</v>
      </c>
      <c r="C9" s="50">
        <v>120.85</v>
      </c>
      <c r="D9" s="51">
        <v>3.8</v>
      </c>
      <c r="E9" s="51">
        <v>3.7</v>
      </c>
      <c r="F9" s="50">
        <v>20.17</v>
      </c>
      <c r="G9" s="50">
        <v>0.03</v>
      </c>
      <c r="H9" s="50">
        <v>0.04</v>
      </c>
      <c r="I9" s="51">
        <v>1.3</v>
      </c>
      <c r="J9" s="51">
        <v>0.1</v>
      </c>
      <c r="K9" s="51">
        <v>120.3</v>
      </c>
      <c r="L9" s="52">
        <v>14</v>
      </c>
      <c r="M9" s="52">
        <v>90</v>
      </c>
      <c r="N9" s="50">
        <v>0.11</v>
      </c>
      <c r="O9" s="3" t="s">
        <v>95</v>
      </c>
    </row>
    <row r="10" spans="1:15" ht="12.75">
      <c r="A10" s="2" t="s">
        <v>245</v>
      </c>
      <c r="B10" s="12">
        <f>C10*100/C35</f>
        <v>22.627476038338656</v>
      </c>
      <c r="C10" s="44">
        <f aca="true" t="shared" si="0" ref="C10:N10">SUM(C6:C9)</f>
        <v>531.18</v>
      </c>
      <c r="D10" s="44">
        <f t="shared" si="0"/>
        <v>29.410000000000004</v>
      </c>
      <c r="E10" s="44">
        <f t="shared" si="0"/>
        <v>37.580000000000005</v>
      </c>
      <c r="F10" s="44">
        <f t="shared" si="0"/>
        <v>69.81</v>
      </c>
      <c r="G10" s="44">
        <f t="shared" si="0"/>
        <v>0.39</v>
      </c>
      <c r="H10" s="44">
        <f t="shared" si="0"/>
        <v>0.21</v>
      </c>
      <c r="I10" s="44">
        <f t="shared" si="0"/>
        <v>2.3600000000000003</v>
      </c>
      <c r="J10" s="44">
        <f t="shared" si="0"/>
        <v>0.5700000000000001</v>
      </c>
      <c r="K10" s="44">
        <f t="shared" si="0"/>
        <v>367.32</v>
      </c>
      <c r="L10" s="44">
        <f t="shared" si="0"/>
        <v>58.21</v>
      </c>
      <c r="M10" s="44">
        <f t="shared" si="0"/>
        <v>467.19</v>
      </c>
      <c r="N10" s="44">
        <f t="shared" si="0"/>
        <v>2.04</v>
      </c>
      <c r="O10" s="2"/>
    </row>
    <row r="11" spans="1:15" ht="12.75">
      <c r="A11" s="2" t="s">
        <v>241</v>
      </c>
      <c r="B11" s="3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3"/>
    </row>
    <row r="12" spans="1:15" ht="12.75">
      <c r="A12" s="3" t="s">
        <v>283</v>
      </c>
      <c r="B12" s="3">
        <v>200</v>
      </c>
      <c r="C12" s="130">
        <v>103.06</v>
      </c>
      <c r="D12" s="130">
        <v>0.29</v>
      </c>
      <c r="E12" s="130">
        <v>0.05</v>
      </c>
      <c r="F12" s="130">
        <v>26.03</v>
      </c>
      <c r="G12" s="130">
        <v>0.01</v>
      </c>
      <c r="H12" s="130">
        <v>0.01</v>
      </c>
      <c r="I12" s="131">
        <v>17.2</v>
      </c>
      <c r="J12" s="130">
        <v>0.05</v>
      </c>
      <c r="K12" s="130">
        <v>11.96</v>
      </c>
      <c r="L12" s="130">
        <v>4.06</v>
      </c>
      <c r="M12" s="130">
        <v>7.26</v>
      </c>
      <c r="N12" s="131">
        <v>0.2</v>
      </c>
      <c r="O12" s="3" t="s">
        <v>187</v>
      </c>
    </row>
    <row r="13" spans="1:15" ht="12.75">
      <c r="A13" s="3" t="s">
        <v>369</v>
      </c>
      <c r="B13" s="3">
        <v>50</v>
      </c>
      <c r="C13" s="133">
        <v>191</v>
      </c>
      <c r="D13" s="131">
        <v>3.51</v>
      </c>
      <c r="E13" s="130">
        <v>3.09</v>
      </c>
      <c r="F13" s="131">
        <v>26.34</v>
      </c>
      <c r="G13" s="130">
        <v>0.02</v>
      </c>
      <c r="H13" s="130">
        <v>0.07</v>
      </c>
      <c r="I13" s="130">
        <v>0.06</v>
      </c>
      <c r="J13" s="130">
        <v>0.64</v>
      </c>
      <c r="K13" s="130">
        <v>12.53</v>
      </c>
      <c r="L13" s="130">
        <v>7.29</v>
      </c>
      <c r="M13" s="130">
        <v>48.72</v>
      </c>
      <c r="N13" s="130">
        <v>0.69</v>
      </c>
      <c r="O13" s="3" t="s">
        <v>188</v>
      </c>
    </row>
    <row r="14" spans="1:15" ht="12.75">
      <c r="A14" s="3" t="s">
        <v>284</v>
      </c>
      <c r="B14" s="3">
        <v>100</v>
      </c>
      <c r="C14" s="39">
        <v>45</v>
      </c>
      <c r="D14" s="37">
        <v>0.4</v>
      </c>
      <c r="E14" s="37">
        <v>0.4</v>
      </c>
      <c r="F14" s="37">
        <v>9.8</v>
      </c>
      <c r="G14" s="41"/>
      <c r="H14" s="41"/>
      <c r="I14" s="129"/>
      <c r="J14" s="37">
        <v>0.3</v>
      </c>
      <c r="K14" s="38">
        <v>16</v>
      </c>
      <c r="L14" s="129">
        <v>9</v>
      </c>
      <c r="M14" s="37">
        <v>11</v>
      </c>
      <c r="N14" s="128">
        <v>2.2</v>
      </c>
      <c r="O14" s="3" t="s">
        <v>87</v>
      </c>
    </row>
    <row r="15" spans="1:15" ht="12.75">
      <c r="A15" s="2" t="s">
        <v>247</v>
      </c>
      <c r="B15" s="12">
        <f>C15*100/C35</f>
        <v>14.443450479233228</v>
      </c>
      <c r="C15" s="134">
        <f aca="true" t="shared" si="1" ref="C15:N15">SUM(C12:C14)</f>
        <v>339.06</v>
      </c>
      <c r="D15" s="135">
        <f t="shared" si="1"/>
        <v>4.2</v>
      </c>
      <c r="E15" s="136">
        <f t="shared" si="1"/>
        <v>3.5399999999999996</v>
      </c>
      <c r="F15" s="135">
        <f t="shared" si="1"/>
        <v>62.17</v>
      </c>
      <c r="G15" s="136">
        <f t="shared" si="1"/>
        <v>0.03</v>
      </c>
      <c r="H15" s="136">
        <f t="shared" si="1"/>
        <v>0.08</v>
      </c>
      <c r="I15" s="136">
        <f t="shared" si="1"/>
        <v>17.259999999999998</v>
      </c>
      <c r="J15" s="137">
        <f t="shared" si="1"/>
        <v>0.99</v>
      </c>
      <c r="K15" s="136">
        <f t="shared" si="1"/>
        <v>40.49</v>
      </c>
      <c r="L15" s="136">
        <f t="shared" si="1"/>
        <v>20.35</v>
      </c>
      <c r="M15" s="137">
        <f t="shared" si="1"/>
        <v>66.97999999999999</v>
      </c>
      <c r="N15" s="136">
        <f t="shared" si="1"/>
        <v>3.09</v>
      </c>
      <c r="O15" s="3"/>
    </row>
    <row r="16" spans="1:15" ht="12.75">
      <c r="A16" s="2" t="s">
        <v>325</v>
      </c>
      <c r="B16" s="3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3"/>
    </row>
    <row r="17" spans="1:15" ht="12.75">
      <c r="A17" s="3" t="s">
        <v>253</v>
      </c>
      <c r="B17" s="3">
        <v>200</v>
      </c>
      <c r="C17" s="71">
        <v>55.9</v>
      </c>
      <c r="D17" s="71">
        <v>5.6</v>
      </c>
      <c r="E17" s="71">
        <v>6.4</v>
      </c>
      <c r="F17" s="72">
        <v>18.18</v>
      </c>
      <c r="G17" s="72">
        <v>0.06</v>
      </c>
      <c r="H17" s="72">
        <v>0.06</v>
      </c>
      <c r="I17" s="71">
        <v>1.4</v>
      </c>
      <c r="J17" s="72">
        <v>0.28</v>
      </c>
      <c r="K17" s="71">
        <v>240.2</v>
      </c>
      <c r="L17" s="70">
        <v>228</v>
      </c>
      <c r="M17" s="70">
        <v>190</v>
      </c>
      <c r="N17" s="72">
        <v>0.23</v>
      </c>
      <c r="O17" s="3" t="s">
        <v>115</v>
      </c>
    </row>
    <row r="18" spans="1:15" ht="12.75">
      <c r="A18" s="3" t="s">
        <v>42</v>
      </c>
      <c r="B18" s="138">
        <v>50</v>
      </c>
      <c r="C18" s="39">
        <v>131</v>
      </c>
      <c r="D18" s="37">
        <v>3.75</v>
      </c>
      <c r="E18" s="37">
        <v>1.45</v>
      </c>
      <c r="F18" s="38">
        <v>25.7</v>
      </c>
      <c r="G18" s="41"/>
      <c r="H18" s="37">
        <v>0.06</v>
      </c>
      <c r="I18" s="41"/>
      <c r="J18" s="37">
        <v>0.45</v>
      </c>
      <c r="K18" s="38">
        <v>9.5</v>
      </c>
      <c r="L18" s="38">
        <v>6.5</v>
      </c>
      <c r="M18" s="38">
        <v>32.5</v>
      </c>
      <c r="N18" s="38">
        <v>0.6</v>
      </c>
      <c r="O18" s="3" t="s">
        <v>69</v>
      </c>
    </row>
    <row r="19" spans="1:15" ht="12.75">
      <c r="A19" s="2" t="s">
        <v>248</v>
      </c>
      <c r="B19" s="12">
        <f>C19*100/C35</f>
        <v>7.961661341853035</v>
      </c>
      <c r="C19" s="43">
        <f>SUM(C17:C18)</f>
        <v>186.9</v>
      </c>
      <c r="D19" s="42">
        <f>SUM(D17:D18)</f>
        <v>9.35</v>
      </c>
      <c r="E19" s="44">
        <f>SUM(E17:E18)</f>
        <v>7.8500000000000005</v>
      </c>
      <c r="F19" s="42">
        <f>SUM(F17:F18)</f>
        <v>43.879999999999995</v>
      </c>
      <c r="G19" s="42">
        <f>SUM(G17:G18)</f>
        <v>0.06</v>
      </c>
      <c r="H19" s="44">
        <f aca="true" t="shared" si="2" ref="H19:N19">SUM(H17:H18)</f>
        <v>0.12</v>
      </c>
      <c r="I19" s="35">
        <f t="shared" si="2"/>
        <v>1.4</v>
      </c>
      <c r="J19" s="42">
        <f t="shared" si="2"/>
        <v>0.73</v>
      </c>
      <c r="K19" s="43">
        <f t="shared" si="2"/>
        <v>249.7</v>
      </c>
      <c r="L19" s="43">
        <f t="shared" si="2"/>
        <v>234.5</v>
      </c>
      <c r="M19" s="43">
        <f t="shared" si="2"/>
        <v>222.5</v>
      </c>
      <c r="N19" s="42">
        <f t="shared" si="2"/>
        <v>0.83</v>
      </c>
      <c r="O19" s="3"/>
    </row>
    <row r="20" spans="1:15" ht="12.75">
      <c r="A20" s="2" t="s">
        <v>18</v>
      </c>
      <c r="B20" s="3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3"/>
    </row>
    <row r="21" spans="1:15" ht="12.75">
      <c r="A21" s="3" t="s">
        <v>189</v>
      </c>
      <c r="B21" s="3">
        <v>60</v>
      </c>
      <c r="C21" s="130">
        <v>51.41</v>
      </c>
      <c r="D21" s="130">
        <v>0.53</v>
      </c>
      <c r="E21" s="130">
        <v>5.03</v>
      </c>
      <c r="F21" s="130">
        <v>1.98</v>
      </c>
      <c r="G21" s="130"/>
      <c r="H21" s="130">
        <v>0.05</v>
      </c>
      <c r="I21" s="130">
        <v>23.45</v>
      </c>
      <c r="J21" s="130">
        <v>0.43</v>
      </c>
      <c r="K21" s="130">
        <v>39.98</v>
      </c>
      <c r="L21" s="130">
        <v>18.28</v>
      </c>
      <c r="M21" s="130">
        <v>25.65</v>
      </c>
      <c r="N21" s="130">
        <v>0.92</v>
      </c>
      <c r="O21" s="3" t="s">
        <v>99</v>
      </c>
    </row>
    <row r="22" spans="1:15" ht="12.75">
      <c r="A22" s="3" t="s">
        <v>191</v>
      </c>
      <c r="B22" s="3">
        <v>200</v>
      </c>
      <c r="C22" s="130">
        <v>141.09</v>
      </c>
      <c r="D22" s="131">
        <v>4.09</v>
      </c>
      <c r="E22" s="130">
        <v>0.98</v>
      </c>
      <c r="F22" s="130">
        <v>13.56</v>
      </c>
      <c r="G22" s="130">
        <v>0.96</v>
      </c>
      <c r="H22" s="130">
        <v>0.28</v>
      </c>
      <c r="I22" s="131">
        <v>11.5</v>
      </c>
      <c r="J22" s="130">
        <v>2.79</v>
      </c>
      <c r="K22" s="133">
        <v>50</v>
      </c>
      <c r="L22" s="130">
        <v>35.42</v>
      </c>
      <c r="M22" s="131">
        <v>90.2</v>
      </c>
      <c r="N22" s="130">
        <v>2.16</v>
      </c>
      <c r="O22" s="3" t="s">
        <v>190</v>
      </c>
    </row>
    <row r="23" spans="1:15" ht="12.75">
      <c r="A23" s="3" t="s">
        <v>192</v>
      </c>
      <c r="B23" s="3">
        <v>120</v>
      </c>
      <c r="C23" s="181">
        <v>251.22</v>
      </c>
      <c r="D23" s="181">
        <v>15.28</v>
      </c>
      <c r="E23" s="182">
        <v>17.6</v>
      </c>
      <c r="F23" s="181">
        <v>8.18</v>
      </c>
      <c r="G23" s="182">
        <v>1.7</v>
      </c>
      <c r="H23" s="181">
        <v>0.09</v>
      </c>
      <c r="I23" s="181">
        <v>3.72</v>
      </c>
      <c r="J23" s="181">
        <v>2.44</v>
      </c>
      <c r="K23" s="181">
        <v>32.54</v>
      </c>
      <c r="L23" s="181">
        <v>12.59</v>
      </c>
      <c r="M23" s="181">
        <v>47.68</v>
      </c>
      <c r="N23" s="181">
        <v>0.52</v>
      </c>
      <c r="O23" s="3" t="s">
        <v>193</v>
      </c>
    </row>
    <row r="24" spans="1:15" ht="12.75">
      <c r="A24" s="3" t="s">
        <v>194</v>
      </c>
      <c r="B24" s="3">
        <v>150</v>
      </c>
      <c r="C24" s="130">
        <v>153.28</v>
      </c>
      <c r="D24" s="131">
        <v>4.14</v>
      </c>
      <c r="E24" s="130">
        <v>11.85</v>
      </c>
      <c r="F24" s="130">
        <v>13.83</v>
      </c>
      <c r="G24" s="130">
        <v>0.21</v>
      </c>
      <c r="H24" s="130">
        <v>0.09</v>
      </c>
      <c r="I24" s="130"/>
      <c r="J24" s="130"/>
      <c r="K24" s="131">
        <v>113.8</v>
      </c>
      <c r="L24" s="130">
        <v>36.32</v>
      </c>
      <c r="M24" s="130">
        <v>88.25</v>
      </c>
      <c r="N24" s="130">
        <v>1.61</v>
      </c>
      <c r="O24" s="3" t="s">
        <v>195</v>
      </c>
    </row>
    <row r="25" spans="1:15" ht="12.75">
      <c r="A25" s="3" t="s">
        <v>26</v>
      </c>
      <c r="B25" s="3">
        <v>200</v>
      </c>
      <c r="C25" s="130">
        <v>57</v>
      </c>
      <c r="D25" s="130">
        <v>0.2</v>
      </c>
      <c r="E25" s="130">
        <v>0.05</v>
      </c>
      <c r="F25" s="130">
        <v>15.01</v>
      </c>
      <c r="G25" s="130"/>
      <c r="H25" s="132"/>
      <c r="I25" s="131">
        <v>0.1</v>
      </c>
      <c r="J25" s="130">
        <v>0.08</v>
      </c>
      <c r="K25" s="130">
        <v>5.25</v>
      </c>
      <c r="L25" s="131">
        <v>4.4</v>
      </c>
      <c r="M25" s="130">
        <v>8.24</v>
      </c>
      <c r="N25" s="130">
        <v>0.87</v>
      </c>
      <c r="O25" s="3" t="s">
        <v>112</v>
      </c>
    </row>
    <row r="26" spans="1:15" ht="12.75">
      <c r="A26" s="3" t="s">
        <v>20</v>
      </c>
      <c r="B26" s="48">
        <v>40</v>
      </c>
      <c r="C26" s="131">
        <v>72.4</v>
      </c>
      <c r="D26" s="130">
        <v>2.64</v>
      </c>
      <c r="E26" s="130">
        <v>0.48</v>
      </c>
      <c r="F26" s="130">
        <v>13.68</v>
      </c>
      <c r="G26" s="132"/>
      <c r="H26" s="130">
        <v>0.07</v>
      </c>
      <c r="I26" s="132"/>
      <c r="J26" s="130">
        <v>0.27</v>
      </c>
      <c r="K26" s="133">
        <v>14</v>
      </c>
      <c r="L26" s="131">
        <v>18.8</v>
      </c>
      <c r="M26" s="131">
        <v>63.2</v>
      </c>
      <c r="N26" s="130">
        <v>1.56</v>
      </c>
      <c r="O26" s="40" t="s">
        <v>83</v>
      </c>
    </row>
    <row r="27" spans="1:15" ht="12.75">
      <c r="A27" s="2" t="s">
        <v>21</v>
      </c>
      <c r="B27" s="12">
        <f>C27*100/C35</f>
        <v>30.943556975505857</v>
      </c>
      <c r="C27" s="44">
        <f aca="true" t="shared" si="3" ref="C27:N27">SUM(C21:C26)</f>
        <v>726.4</v>
      </c>
      <c r="D27" s="44">
        <f t="shared" si="3"/>
        <v>26.88</v>
      </c>
      <c r="E27" s="44">
        <f t="shared" si="3"/>
        <v>35.989999999999995</v>
      </c>
      <c r="F27" s="44">
        <f t="shared" si="3"/>
        <v>66.24</v>
      </c>
      <c r="G27" s="44">
        <f t="shared" si="3"/>
        <v>2.87</v>
      </c>
      <c r="H27" s="44">
        <f t="shared" si="3"/>
        <v>0.5800000000000001</v>
      </c>
      <c r="I27" s="44">
        <f t="shared" si="3"/>
        <v>38.77</v>
      </c>
      <c r="J27" s="44">
        <f t="shared" si="3"/>
        <v>6.01</v>
      </c>
      <c r="K27" s="44">
        <f t="shared" si="3"/>
        <v>255.57</v>
      </c>
      <c r="L27" s="44">
        <f t="shared" si="3"/>
        <v>125.81000000000002</v>
      </c>
      <c r="M27" s="44">
        <f t="shared" si="3"/>
        <v>323.21999999999997</v>
      </c>
      <c r="N27" s="44">
        <f t="shared" si="3"/>
        <v>7.640000000000001</v>
      </c>
      <c r="O27" s="3"/>
    </row>
    <row r="28" spans="1:15" ht="12.75">
      <c r="A28" s="2" t="s">
        <v>22</v>
      </c>
      <c r="B28" s="3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9"/>
    </row>
    <row r="29" spans="1:15" ht="12.75">
      <c r="A29" s="3" t="s">
        <v>323</v>
      </c>
      <c r="B29" s="3">
        <v>60</v>
      </c>
      <c r="C29" s="130">
        <v>41.45</v>
      </c>
      <c r="D29" s="130">
        <v>0.45</v>
      </c>
      <c r="E29" s="130">
        <v>3.01</v>
      </c>
      <c r="F29" s="130">
        <v>3.57</v>
      </c>
      <c r="G29" s="130">
        <v>0.59</v>
      </c>
      <c r="H29" s="130">
        <v>0.06</v>
      </c>
      <c r="I29" s="130"/>
      <c r="J29" s="130">
        <v>0.47</v>
      </c>
      <c r="K29" s="130">
        <v>38.04</v>
      </c>
      <c r="L29" s="130">
        <v>16.24</v>
      </c>
      <c r="M29" s="130">
        <v>41.86</v>
      </c>
      <c r="N29" s="130">
        <v>1.14</v>
      </c>
      <c r="O29" s="3" t="s">
        <v>324</v>
      </c>
    </row>
    <row r="30" spans="1:15" ht="12.75">
      <c r="A30" s="3" t="s">
        <v>371</v>
      </c>
      <c r="B30" s="3">
        <v>80</v>
      </c>
      <c r="C30" s="130">
        <v>220.07</v>
      </c>
      <c r="D30" s="130">
        <v>11.09</v>
      </c>
      <c r="E30" s="130">
        <v>6.08</v>
      </c>
      <c r="F30" s="130">
        <v>10.07</v>
      </c>
      <c r="G30" s="131"/>
      <c r="H30" s="130">
        <v>0.14</v>
      </c>
      <c r="I30" s="130">
        <v>4.84</v>
      </c>
      <c r="J30" s="131"/>
      <c r="K30" s="130">
        <v>70.16</v>
      </c>
      <c r="L30" s="130">
        <v>46.38</v>
      </c>
      <c r="M30" s="130">
        <v>235.57</v>
      </c>
      <c r="N30" s="130">
        <v>1.61</v>
      </c>
      <c r="O30" s="3" t="s">
        <v>196</v>
      </c>
    </row>
    <row r="31" spans="1:15" ht="12.75">
      <c r="A31" s="3" t="s">
        <v>236</v>
      </c>
      <c r="B31" s="3">
        <v>150</v>
      </c>
      <c r="C31" s="130">
        <v>154.04</v>
      </c>
      <c r="D31" s="130">
        <v>3.07</v>
      </c>
      <c r="E31" s="130">
        <v>5.07</v>
      </c>
      <c r="F31" s="131">
        <v>21.6</v>
      </c>
      <c r="G31" s="130">
        <v>2.14</v>
      </c>
      <c r="H31" s="130">
        <v>0.08</v>
      </c>
      <c r="I31" s="131">
        <v>4.1</v>
      </c>
      <c r="J31" s="130">
        <v>0.71</v>
      </c>
      <c r="K31" s="130">
        <v>22.78</v>
      </c>
      <c r="L31" s="130">
        <v>17.19</v>
      </c>
      <c r="M31" s="130">
        <v>51.14</v>
      </c>
      <c r="N31" s="130">
        <v>0.87</v>
      </c>
      <c r="O31" s="3" t="s">
        <v>237</v>
      </c>
    </row>
    <row r="32" spans="1:15" ht="12.75">
      <c r="A32" s="3" t="s">
        <v>282</v>
      </c>
      <c r="B32" s="3">
        <v>200</v>
      </c>
      <c r="C32" s="112">
        <v>76</v>
      </c>
      <c r="D32" s="112">
        <v>1</v>
      </c>
      <c r="E32" s="115"/>
      <c r="F32" s="113">
        <v>18.2</v>
      </c>
      <c r="G32" s="115"/>
      <c r="H32" s="114">
        <v>0.02</v>
      </c>
      <c r="I32" s="112">
        <v>4</v>
      </c>
      <c r="J32" s="113">
        <v>0.2</v>
      </c>
      <c r="K32" s="112">
        <v>14</v>
      </c>
      <c r="L32" s="112">
        <v>8</v>
      </c>
      <c r="M32" s="112">
        <v>14</v>
      </c>
      <c r="N32" s="113">
        <v>0.6</v>
      </c>
      <c r="O32" s="3" t="s">
        <v>174</v>
      </c>
    </row>
    <row r="33" spans="1:15" ht="12.75">
      <c r="A33" s="3" t="s">
        <v>20</v>
      </c>
      <c r="B33" s="3">
        <v>40</v>
      </c>
      <c r="C33" s="131">
        <v>72.4</v>
      </c>
      <c r="D33" s="130">
        <v>2.64</v>
      </c>
      <c r="E33" s="130">
        <v>0.48</v>
      </c>
      <c r="F33" s="130">
        <v>13.68</v>
      </c>
      <c r="G33" s="132"/>
      <c r="H33" s="130">
        <v>0.07</v>
      </c>
      <c r="I33" s="132"/>
      <c r="J33" s="130">
        <v>0.27</v>
      </c>
      <c r="K33" s="133">
        <v>14</v>
      </c>
      <c r="L33" s="131">
        <v>18.8</v>
      </c>
      <c r="M33" s="131">
        <v>63.2</v>
      </c>
      <c r="N33" s="130">
        <v>1.56</v>
      </c>
      <c r="O33" s="3" t="s">
        <v>83</v>
      </c>
    </row>
    <row r="34" spans="1:15" ht="12.75">
      <c r="A34" s="2" t="s">
        <v>23</v>
      </c>
      <c r="B34" s="12">
        <f>C34*100/C35</f>
        <v>24.023855165069218</v>
      </c>
      <c r="C34" s="44">
        <f aca="true" t="shared" si="4" ref="C34:N34">SUM(C29:C33)</f>
        <v>563.9599999999999</v>
      </c>
      <c r="D34" s="44">
        <f t="shared" si="4"/>
        <v>18.25</v>
      </c>
      <c r="E34" s="44">
        <f t="shared" si="4"/>
        <v>14.64</v>
      </c>
      <c r="F34" s="44">
        <f t="shared" si="4"/>
        <v>67.12</v>
      </c>
      <c r="G34" s="44">
        <f t="shared" si="4"/>
        <v>2.73</v>
      </c>
      <c r="H34" s="44">
        <f t="shared" si="4"/>
        <v>0.37000000000000005</v>
      </c>
      <c r="I34" s="44">
        <f t="shared" si="4"/>
        <v>12.94</v>
      </c>
      <c r="J34" s="44">
        <f t="shared" si="4"/>
        <v>1.65</v>
      </c>
      <c r="K34" s="44">
        <f t="shared" si="4"/>
        <v>158.98</v>
      </c>
      <c r="L34" s="44">
        <f t="shared" si="4"/>
        <v>106.61</v>
      </c>
      <c r="M34" s="44">
        <f t="shared" si="4"/>
        <v>405.77</v>
      </c>
      <c r="N34" s="44">
        <f t="shared" si="4"/>
        <v>5.779999999999999</v>
      </c>
      <c r="O34" s="3"/>
    </row>
    <row r="35" spans="1:15" ht="12.75">
      <c r="A35" s="2" t="s">
        <v>24</v>
      </c>
      <c r="B35" s="2"/>
      <c r="C35" s="43">
        <f>C10+C15+C19+C27+C34</f>
        <v>2347.5</v>
      </c>
      <c r="D35" s="43">
        <f aca="true" t="shared" si="5" ref="D35:N35">D10+D15+D19+D27+D34</f>
        <v>88.09</v>
      </c>
      <c r="E35" s="43">
        <f t="shared" si="5"/>
        <v>99.60000000000001</v>
      </c>
      <c r="F35" s="43">
        <f t="shared" si="5"/>
        <v>309.22</v>
      </c>
      <c r="G35" s="43">
        <f t="shared" si="5"/>
        <v>6.08</v>
      </c>
      <c r="H35" s="43">
        <f t="shared" si="5"/>
        <v>1.36</v>
      </c>
      <c r="I35" s="43">
        <f t="shared" si="5"/>
        <v>72.73</v>
      </c>
      <c r="J35" s="43">
        <f t="shared" si="5"/>
        <v>9.950000000000001</v>
      </c>
      <c r="K35" s="43">
        <f t="shared" si="5"/>
        <v>1072.06</v>
      </c>
      <c r="L35" s="43">
        <f t="shared" si="5"/>
        <v>545.48</v>
      </c>
      <c r="M35" s="43">
        <f t="shared" si="5"/>
        <v>1485.6599999999999</v>
      </c>
      <c r="N35" s="43">
        <f t="shared" si="5"/>
        <v>19.380000000000003</v>
      </c>
      <c r="O35" s="2"/>
    </row>
    <row r="36" spans="1:2" ht="12.75">
      <c r="A36" s="10" t="s">
        <v>44</v>
      </c>
      <c r="B36" s="33"/>
    </row>
    <row r="37" spans="1:2" ht="12.75">
      <c r="A37" s="10" t="s">
        <v>45</v>
      </c>
      <c r="B37" s="33"/>
    </row>
  </sheetData>
  <sheetProtection/>
  <printOptions/>
  <pageMargins left="1.3779527559055118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A1" sqref="A1:N2"/>
    </sheetView>
  </sheetViews>
  <sheetFormatPr defaultColWidth="9.140625" defaultRowHeight="12.75"/>
  <cols>
    <col min="1" max="1" width="25.28125" style="0" customWidth="1"/>
    <col min="2" max="2" width="5.421875" style="0" customWidth="1"/>
    <col min="3" max="3" width="6.57421875" style="0" customWidth="1"/>
    <col min="4" max="4" width="5.28125" style="0" customWidth="1"/>
    <col min="5" max="5" width="5.7109375" style="0" customWidth="1"/>
    <col min="6" max="6" width="6.7109375" style="0" customWidth="1"/>
    <col min="7" max="7" width="7.00390625" style="0" customWidth="1"/>
    <col min="8" max="8" width="7.140625" style="0" customWidth="1"/>
    <col min="9" max="9" width="6.8515625" style="0" customWidth="1"/>
    <col min="10" max="10" width="5.140625" style="0" customWidth="1"/>
    <col min="11" max="11" width="5.00390625" style="0" customWidth="1"/>
    <col min="12" max="12" width="6.7109375" style="0" customWidth="1"/>
    <col min="13" max="13" width="6.421875" style="0" customWidth="1"/>
    <col min="14" max="14" width="6.00390625" style="0" customWidth="1"/>
    <col min="15" max="16" width="6.28125" style="0" customWidth="1"/>
    <col min="17" max="17" width="5.421875" style="0" customWidth="1"/>
    <col min="18" max="18" width="7.00390625" style="0" customWidth="1"/>
    <col min="21" max="21" width="12.57421875" style="0" customWidth="1"/>
    <col min="22" max="22" width="0.42578125" style="0" customWidth="1"/>
  </cols>
  <sheetData>
    <row r="1" spans="1:18" ht="12.75">
      <c r="A1" s="5" t="s">
        <v>37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2.75">
      <c r="A2" s="5" t="s">
        <v>327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2.75">
      <c r="A3" s="5" t="s">
        <v>342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2.75" customHeight="1">
      <c r="A4" s="2" t="s">
        <v>34</v>
      </c>
      <c r="B4" s="2" t="s">
        <v>1</v>
      </c>
      <c r="C4" s="44" t="s">
        <v>2</v>
      </c>
      <c r="D4" s="44" t="s">
        <v>3</v>
      </c>
      <c r="E4" s="44" t="s">
        <v>4</v>
      </c>
      <c r="F4" s="44" t="s">
        <v>5</v>
      </c>
      <c r="G4" s="44" t="s">
        <v>19</v>
      </c>
      <c r="H4" s="44" t="s">
        <v>8</v>
      </c>
      <c r="I4" s="44" t="s">
        <v>9</v>
      </c>
      <c r="J4" s="44" t="s">
        <v>10</v>
      </c>
      <c r="K4" s="44" t="s">
        <v>307</v>
      </c>
      <c r="L4" s="44" t="s">
        <v>6</v>
      </c>
      <c r="M4" s="44" t="s">
        <v>73</v>
      </c>
      <c r="N4" s="44" t="s">
        <v>74</v>
      </c>
      <c r="O4" s="44" t="s">
        <v>75</v>
      </c>
      <c r="P4" s="44" t="s">
        <v>76</v>
      </c>
      <c r="Q4" s="44" t="s">
        <v>7</v>
      </c>
      <c r="R4" s="44" t="s">
        <v>110</v>
      </c>
    </row>
    <row r="5" spans="1:18" ht="12.75" customHeight="1">
      <c r="A5" s="2" t="s">
        <v>240</v>
      </c>
      <c r="B5" s="3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4" t="s">
        <v>57</v>
      </c>
    </row>
    <row r="6" spans="1:18" ht="12.75" customHeight="1">
      <c r="A6" s="3" t="s">
        <v>252</v>
      </c>
      <c r="B6" s="3">
        <v>200</v>
      </c>
      <c r="C6" s="72">
        <v>245.8</v>
      </c>
      <c r="D6" s="72">
        <v>5.53</v>
      </c>
      <c r="E6" s="72">
        <v>7.12</v>
      </c>
      <c r="F6" s="71">
        <v>30.4</v>
      </c>
      <c r="G6" s="72">
        <v>0.07</v>
      </c>
      <c r="H6" s="72">
        <v>0.04</v>
      </c>
      <c r="I6" s="72">
        <v>0.17</v>
      </c>
      <c r="J6" s="71">
        <v>1.4</v>
      </c>
      <c r="K6" s="72">
        <v>0.11</v>
      </c>
      <c r="L6" s="72">
        <v>56.42</v>
      </c>
      <c r="M6" s="71">
        <v>202.5</v>
      </c>
      <c r="N6" s="72">
        <v>136.16</v>
      </c>
      <c r="O6" s="72">
        <v>24.14</v>
      </c>
      <c r="P6" s="72">
        <v>130.66</v>
      </c>
      <c r="Q6" s="72">
        <v>0.89</v>
      </c>
      <c r="R6" s="40" t="s">
        <v>359</v>
      </c>
    </row>
    <row r="7" spans="1:18" ht="12.75" customHeight="1">
      <c r="A7" s="3"/>
      <c r="B7" s="3"/>
      <c r="C7" s="38"/>
      <c r="D7" s="37"/>
      <c r="E7" s="37"/>
      <c r="F7" s="37"/>
      <c r="G7" s="38"/>
      <c r="H7" s="41"/>
      <c r="I7" s="37"/>
      <c r="J7" s="41"/>
      <c r="K7" s="37"/>
      <c r="L7" s="38"/>
      <c r="M7" s="38"/>
      <c r="N7" s="38"/>
      <c r="O7" s="37"/>
      <c r="P7" s="38"/>
      <c r="Q7" s="37"/>
      <c r="R7" s="40"/>
    </row>
    <row r="8" spans="1:18" ht="12.75" customHeight="1">
      <c r="A8" s="6" t="s">
        <v>39</v>
      </c>
      <c r="B8" s="138">
        <v>50</v>
      </c>
      <c r="C8" s="39">
        <v>131</v>
      </c>
      <c r="D8" s="37">
        <v>3.75</v>
      </c>
      <c r="E8" s="37">
        <v>1.45</v>
      </c>
      <c r="F8" s="38">
        <v>25.7</v>
      </c>
      <c r="G8" s="41"/>
      <c r="H8" s="37">
        <v>0.06</v>
      </c>
      <c r="I8" s="37">
        <v>0.02</v>
      </c>
      <c r="J8" s="41"/>
      <c r="K8" s="37">
        <v>0.45</v>
      </c>
      <c r="L8" s="38">
        <v>213.5</v>
      </c>
      <c r="M8" s="39">
        <v>46</v>
      </c>
      <c r="N8" s="38">
        <v>9.5</v>
      </c>
      <c r="O8" s="38">
        <v>6.5</v>
      </c>
      <c r="P8" s="38">
        <v>32.5</v>
      </c>
      <c r="Q8" s="38">
        <v>0.6</v>
      </c>
      <c r="R8" s="40" t="s">
        <v>69</v>
      </c>
    </row>
    <row r="9" spans="1:18" ht="12.75" customHeight="1">
      <c r="A9" s="3" t="s">
        <v>61</v>
      </c>
      <c r="B9" s="3">
        <v>200</v>
      </c>
      <c r="C9" s="39">
        <v>149</v>
      </c>
      <c r="D9" s="37">
        <v>3.77</v>
      </c>
      <c r="E9" s="38">
        <v>3.9</v>
      </c>
      <c r="F9" s="37">
        <v>25.78</v>
      </c>
      <c r="G9" s="37">
        <v>0.03</v>
      </c>
      <c r="H9" s="37">
        <v>0.04</v>
      </c>
      <c r="I9" s="37">
        <v>0.16</v>
      </c>
      <c r="J9" s="38">
        <v>1.3</v>
      </c>
      <c r="K9" s="37">
        <v>0.17</v>
      </c>
      <c r="L9" s="38">
        <v>50.6</v>
      </c>
      <c r="M9" s="38">
        <v>214.16</v>
      </c>
      <c r="N9" s="39">
        <v>122.6</v>
      </c>
      <c r="O9" s="37">
        <v>21.64</v>
      </c>
      <c r="P9" s="38">
        <v>116.2</v>
      </c>
      <c r="Q9" s="37">
        <v>0.71</v>
      </c>
      <c r="R9" s="40" t="s">
        <v>62</v>
      </c>
    </row>
    <row r="10" spans="1:18" ht="12.75" customHeight="1">
      <c r="A10" s="2" t="s">
        <v>245</v>
      </c>
      <c r="B10" s="12">
        <f>C10*100/C36</f>
        <v>20.784251719503516</v>
      </c>
      <c r="C10" s="35">
        <f aca="true" t="shared" si="0" ref="C10:Q10">SUM(C6:C9)</f>
        <v>525.8</v>
      </c>
      <c r="D10" s="43">
        <f t="shared" si="0"/>
        <v>13.05</v>
      </c>
      <c r="E10" s="43">
        <f t="shared" si="0"/>
        <v>12.47</v>
      </c>
      <c r="F10" s="42">
        <f t="shared" si="0"/>
        <v>81.88</v>
      </c>
      <c r="G10" s="42">
        <f t="shared" si="0"/>
        <v>0.1</v>
      </c>
      <c r="H10" s="42">
        <f t="shared" si="0"/>
        <v>0.14</v>
      </c>
      <c r="I10" s="42">
        <f t="shared" si="0"/>
        <v>0.35</v>
      </c>
      <c r="J10" s="42">
        <f t="shared" si="0"/>
        <v>2.7</v>
      </c>
      <c r="K10" s="42">
        <f t="shared" si="0"/>
        <v>0.7300000000000001</v>
      </c>
      <c r="L10" s="35">
        <f t="shared" si="0"/>
        <v>320.52000000000004</v>
      </c>
      <c r="M10" s="35">
        <f t="shared" si="0"/>
        <v>462.65999999999997</v>
      </c>
      <c r="N10" s="35">
        <f t="shared" si="0"/>
        <v>268.26</v>
      </c>
      <c r="O10" s="35">
        <f t="shared" si="0"/>
        <v>52.28</v>
      </c>
      <c r="P10" s="35">
        <f t="shared" si="0"/>
        <v>279.36</v>
      </c>
      <c r="Q10" s="42">
        <f t="shared" si="0"/>
        <v>2.2</v>
      </c>
      <c r="R10" s="44"/>
    </row>
    <row r="11" spans="1:18" ht="12.75" customHeight="1">
      <c r="A11" s="2" t="s">
        <v>241</v>
      </c>
      <c r="B11" s="3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</row>
    <row r="12" spans="1:18" ht="12.75" customHeight="1">
      <c r="A12" s="3" t="s">
        <v>333</v>
      </c>
      <c r="B12" s="3">
        <v>200</v>
      </c>
      <c r="C12" s="72">
        <v>85.85</v>
      </c>
      <c r="D12" s="71">
        <v>1.8</v>
      </c>
      <c r="E12" s="71">
        <v>1.7</v>
      </c>
      <c r="F12" s="71">
        <v>17.4</v>
      </c>
      <c r="G12" s="72">
        <v>0.02</v>
      </c>
      <c r="H12" s="72">
        <v>0.02</v>
      </c>
      <c r="I12" s="71">
        <v>0.1</v>
      </c>
      <c r="J12" s="72">
        <v>0.85</v>
      </c>
      <c r="K12" s="72">
        <v>0.21</v>
      </c>
      <c r="L12" s="72">
        <v>25.95</v>
      </c>
      <c r="M12" s="72">
        <v>123.05</v>
      </c>
      <c r="N12" s="71">
        <v>70.2</v>
      </c>
      <c r="O12" s="71">
        <v>15.8</v>
      </c>
      <c r="P12" s="72">
        <v>61.48</v>
      </c>
      <c r="Q12" s="72">
        <v>1.72</v>
      </c>
      <c r="R12" s="40" t="s">
        <v>107</v>
      </c>
    </row>
    <row r="13" spans="1:18" ht="12.75" customHeight="1">
      <c r="A13" s="3" t="s">
        <v>113</v>
      </c>
      <c r="B13" s="3">
        <v>75</v>
      </c>
      <c r="C13" s="72">
        <v>259.79</v>
      </c>
      <c r="D13" s="70">
        <v>5</v>
      </c>
      <c r="E13" s="72">
        <v>4.53</v>
      </c>
      <c r="F13" s="72">
        <v>50.35</v>
      </c>
      <c r="G13" s="72">
        <v>0.14</v>
      </c>
      <c r="H13" s="72">
        <v>0.08</v>
      </c>
      <c r="I13" s="72">
        <v>0.06</v>
      </c>
      <c r="J13" s="72">
        <v>0.18</v>
      </c>
      <c r="K13" s="72">
        <v>1.31</v>
      </c>
      <c r="L13" s="72">
        <v>12.47</v>
      </c>
      <c r="M13" s="72">
        <v>118.75</v>
      </c>
      <c r="N13" s="72">
        <v>25.45</v>
      </c>
      <c r="O13" s="72">
        <v>11.19</v>
      </c>
      <c r="P13" s="72">
        <v>58.38</v>
      </c>
      <c r="Q13" s="72">
        <v>0.91</v>
      </c>
      <c r="R13" s="40" t="s">
        <v>114</v>
      </c>
    </row>
    <row r="14" spans="1:18" ht="12.75" customHeight="1">
      <c r="A14" s="3" t="s">
        <v>25</v>
      </c>
      <c r="B14" s="3">
        <v>100</v>
      </c>
      <c r="C14" s="70">
        <v>45</v>
      </c>
      <c r="D14" s="71">
        <v>0.4</v>
      </c>
      <c r="E14" s="71">
        <v>0.4</v>
      </c>
      <c r="F14" s="71">
        <v>9.8</v>
      </c>
      <c r="G14" s="72">
        <v>0.03</v>
      </c>
      <c r="H14" s="72">
        <v>0.03</v>
      </c>
      <c r="I14" s="72">
        <v>0.02</v>
      </c>
      <c r="J14" s="71">
        <v>16.5</v>
      </c>
      <c r="K14" s="71">
        <v>0.3</v>
      </c>
      <c r="L14" s="70">
        <v>26</v>
      </c>
      <c r="M14" s="70">
        <v>278</v>
      </c>
      <c r="N14" s="70">
        <v>16</v>
      </c>
      <c r="O14" s="70">
        <v>9</v>
      </c>
      <c r="P14" s="70">
        <v>11</v>
      </c>
      <c r="Q14" s="71">
        <v>2.2</v>
      </c>
      <c r="R14" s="40" t="s">
        <v>87</v>
      </c>
    </row>
    <row r="15" spans="1:18" ht="12.75" customHeight="1">
      <c r="A15" s="2" t="s">
        <v>247</v>
      </c>
      <c r="B15" s="77">
        <f>C15*100/C36</f>
        <v>15.441536880385803</v>
      </c>
      <c r="C15" s="74">
        <f aca="true" t="shared" si="1" ref="C15:Q15">SUM(C12:C14)</f>
        <v>390.64</v>
      </c>
      <c r="D15" s="75">
        <f t="shared" si="1"/>
        <v>7.2</v>
      </c>
      <c r="E15" s="74">
        <f t="shared" si="1"/>
        <v>6.630000000000001</v>
      </c>
      <c r="F15" s="74">
        <f t="shared" si="1"/>
        <v>77.55</v>
      </c>
      <c r="G15" s="74">
        <f t="shared" si="1"/>
        <v>0.19</v>
      </c>
      <c r="H15" s="74">
        <f t="shared" si="1"/>
        <v>0.13</v>
      </c>
      <c r="I15" s="74">
        <f t="shared" si="1"/>
        <v>0.18</v>
      </c>
      <c r="J15" s="74">
        <f t="shared" si="1"/>
        <v>17.53</v>
      </c>
      <c r="K15" s="74">
        <f t="shared" si="1"/>
        <v>1.82</v>
      </c>
      <c r="L15" s="75">
        <f t="shared" si="1"/>
        <v>64.42</v>
      </c>
      <c r="M15" s="74">
        <f t="shared" si="1"/>
        <v>519.8</v>
      </c>
      <c r="N15" s="74">
        <f t="shared" si="1"/>
        <v>111.65</v>
      </c>
      <c r="O15" s="74">
        <f t="shared" si="1"/>
        <v>35.99</v>
      </c>
      <c r="P15" s="74">
        <f t="shared" si="1"/>
        <v>130.86</v>
      </c>
      <c r="Q15" s="74">
        <f t="shared" si="1"/>
        <v>4.83</v>
      </c>
      <c r="R15" s="40"/>
    </row>
    <row r="16" spans="1:18" ht="12.75" customHeight="1">
      <c r="A16" s="2" t="s">
        <v>312</v>
      </c>
      <c r="B16" s="62"/>
      <c r="C16" s="74"/>
      <c r="D16" s="75"/>
      <c r="E16" s="74"/>
      <c r="F16" s="74"/>
      <c r="G16" s="74"/>
      <c r="H16" s="74"/>
      <c r="I16" s="74"/>
      <c r="J16" s="74"/>
      <c r="K16" s="74"/>
      <c r="L16" s="75"/>
      <c r="M16" s="74"/>
      <c r="N16" s="74"/>
      <c r="O16" s="74"/>
      <c r="P16" s="74"/>
      <c r="Q16" s="74"/>
      <c r="R16" s="40"/>
    </row>
    <row r="17" spans="1:18" ht="12.75" customHeight="1">
      <c r="A17" s="3" t="s">
        <v>253</v>
      </c>
      <c r="B17" s="3">
        <v>200</v>
      </c>
      <c r="C17" s="71">
        <v>155.9</v>
      </c>
      <c r="D17" s="71">
        <v>5.6</v>
      </c>
      <c r="E17" s="71">
        <v>6.4</v>
      </c>
      <c r="F17" s="72">
        <v>18.18</v>
      </c>
      <c r="G17" s="72">
        <v>0.06</v>
      </c>
      <c r="H17" s="72">
        <v>0.06</v>
      </c>
      <c r="I17" s="72">
        <v>0.34</v>
      </c>
      <c r="J17" s="71">
        <v>1.4</v>
      </c>
      <c r="K17" s="72">
        <v>0.28</v>
      </c>
      <c r="L17" s="71">
        <v>100.1</v>
      </c>
      <c r="M17" s="71">
        <v>292.3</v>
      </c>
      <c r="N17" s="71">
        <v>240.2</v>
      </c>
      <c r="O17" s="70">
        <v>228</v>
      </c>
      <c r="P17" s="70">
        <v>190</v>
      </c>
      <c r="Q17" s="72">
        <v>0.23</v>
      </c>
      <c r="R17" s="40" t="s">
        <v>115</v>
      </c>
    </row>
    <row r="18" spans="1:18" ht="12.75" customHeight="1">
      <c r="A18" s="6" t="s">
        <v>39</v>
      </c>
      <c r="B18" s="138">
        <v>50</v>
      </c>
      <c r="C18" s="39">
        <v>131</v>
      </c>
      <c r="D18" s="37">
        <v>3.75</v>
      </c>
      <c r="E18" s="37">
        <v>1.45</v>
      </c>
      <c r="F18" s="38">
        <v>25.7</v>
      </c>
      <c r="G18" s="41"/>
      <c r="H18" s="37">
        <v>0.06</v>
      </c>
      <c r="I18" s="37">
        <v>0.02</v>
      </c>
      <c r="J18" s="41"/>
      <c r="K18" s="37">
        <v>0.45</v>
      </c>
      <c r="L18" s="38">
        <v>213.5</v>
      </c>
      <c r="M18" s="39">
        <v>46</v>
      </c>
      <c r="N18" s="38">
        <v>9.5</v>
      </c>
      <c r="O18" s="38">
        <v>6.5</v>
      </c>
      <c r="P18" s="38">
        <v>32.5</v>
      </c>
      <c r="Q18" s="38">
        <v>0.6</v>
      </c>
      <c r="R18" s="40" t="s">
        <v>69</v>
      </c>
    </row>
    <row r="19" spans="1:18" ht="12.75" customHeight="1">
      <c r="A19" s="2" t="s">
        <v>248</v>
      </c>
      <c r="B19" s="12">
        <f>C19*100/C36</f>
        <v>11.34081745592537</v>
      </c>
      <c r="C19" s="43">
        <f aca="true" t="shared" si="2" ref="C19:Q19">SUM(C17:C18)</f>
        <v>286.9</v>
      </c>
      <c r="D19" s="43">
        <f t="shared" si="2"/>
        <v>9.35</v>
      </c>
      <c r="E19" s="43">
        <f t="shared" si="2"/>
        <v>7.8500000000000005</v>
      </c>
      <c r="F19" s="42">
        <f t="shared" si="2"/>
        <v>43.879999999999995</v>
      </c>
      <c r="G19" s="42">
        <f t="shared" si="2"/>
        <v>0.06</v>
      </c>
      <c r="H19" s="42">
        <f t="shared" si="2"/>
        <v>0.12</v>
      </c>
      <c r="I19" s="42">
        <f t="shared" si="2"/>
        <v>0.36000000000000004</v>
      </c>
      <c r="J19" s="43">
        <f t="shared" si="2"/>
        <v>1.4</v>
      </c>
      <c r="K19" s="42">
        <f t="shared" si="2"/>
        <v>0.73</v>
      </c>
      <c r="L19" s="43">
        <f t="shared" si="2"/>
        <v>313.6</v>
      </c>
      <c r="M19" s="43">
        <f t="shared" si="2"/>
        <v>338.3</v>
      </c>
      <c r="N19" s="43">
        <f t="shared" si="2"/>
        <v>249.7</v>
      </c>
      <c r="O19" s="35">
        <f t="shared" si="2"/>
        <v>234.5</v>
      </c>
      <c r="P19" s="35">
        <f t="shared" si="2"/>
        <v>222.5</v>
      </c>
      <c r="Q19" s="42">
        <f t="shared" si="2"/>
        <v>0.83</v>
      </c>
      <c r="R19" s="40"/>
    </row>
    <row r="20" spans="1:18" ht="12.75" customHeight="1">
      <c r="A20" s="2" t="s">
        <v>18</v>
      </c>
      <c r="B20" s="3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</row>
    <row r="21" spans="1:18" ht="12.75" customHeight="1">
      <c r="A21" s="3" t="s">
        <v>117</v>
      </c>
      <c r="B21" s="3">
        <v>60</v>
      </c>
      <c r="C21" s="72">
        <v>88.52</v>
      </c>
      <c r="D21" s="72">
        <v>4.54</v>
      </c>
      <c r="E21" s="71">
        <v>7.3</v>
      </c>
      <c r="F21" s="72">
        <v>4.06</v>
      </c>
      <c r="G21" s="72">
        <v>0.09</v>
      </c>
      <c r="H21" s="72">
        <v>0.03</v>
      </c>
      <c r="I21" s="72">
        <v>0.09</v>
      </c>
      <c r="J21" s="72">
        <v>9.29</v>
      </c>
      <c r="K21" s="72">
        <v>0.22</v>
      </c>
      <c r="L21" s="72">
        <v>162.44</v>
      </c>
      <c r="M21" s="71">
        <v>279.8</v>
      </c>
      <c r="N21" s="71">
        <v>213.53</v>
      </c>
      <c r="O21" s="72">
        <v>28.88</v>
      </c>
      <c r="P21" s="71">
        <v>136.47</v>
      </c>
      <c r="Q21" s="72">
        <v>1.46</v>
      </c>
      <c r="R21" s="40" t="s">
        <v>118</v>
      </c>
    </row>
    <row r="22" spans="1:18" ht="12.75" customHeight="1">
      <c r="A22" s="3" t="s">
        <v>251</v>
      </c>
      <c r="B22" s="3">
        <v>220</v>
      </c>
      <c r="C22" s="71">
        <v>125.98</v>
      </c>
      <c r="D22" s="71">
        <v>8.04</v>
      </c>
      <c r="E22" s="71">
        <v>4.28</v>
      </c>
      <c r="F22" s="71">
        <v>8.69</v>
      </c>
      <c r="G22" s="71">
        <v>0.99</v>
      </c>
      <c r="H22" s="71">
        <v>0.13</v>
      </c>
      <c r="I22" s="71">
        <v>0.15</v>
      </c>
      <c r="J22" s="71"/>
      <c r="K22" s="71">
        <v>2.74</v>
      </c>
      <c r="L22" s="71">
        <v>2011.09</v>
      </c>
      <c r="M22" s="71">
        <v>543.2</v>
      </c>
      <c r="N22" s="71">
        <v>61.6</v>
      </c>
      <c r="O22" s="71">
        <v>37.38</v>
      </c>
      <c r="P22" s="71">
        <v>144.12</v>
      </c>
      <c r="Q22" s="71">
        <v>1.91</v>
      </c>
      <c r="R22" s="40" t="s">
        <v>250</v>
      </c>
    </row>
    <row r="23" spans="1:18" ht="12.75" customHeight="1">
      <c r="A23" s="3" t="s">
        <v>119</v>
      </c>
      <c r="B23" s="3">
        <v>100</v>
      </c>
      <c r="C23" s="71">
        <v>144.8</v>
      </c>
      <c r="D23" s="70">
        <v>13</v>
      </c>
      <c r="E23" s="71">
        <v>8.6</v>
      </c>
      <c r="F23" s="72">
        <v>13.73</v>
      </c>
      <c r="G23" s="72">
        <v>0.01</v>
      </c>
      <c r="H23" s="72">
        <v>0.06</v>
      </c>
      <c r="I23" s="72">
        <v>0.14</v>
      </c>
      <c r="J23" s="72">
        <v>1.67</v>
      </c>
      <c r="K23" s="72">
        <v>1.85</v>
      </c>
      <c r="L23" s="72">
        <v>14.76</v>
      </c>
      <c r="M23" s="72">
        <v>63.73</v>
      </c>
      <c r="N23" s="72">
        <v>33.81</v>
      </c>
      <c r="O23" s="72">
        <v>29.78</v>
      </c>
      <c r="P23" s="72">
        <v>33.16</v>
      </c>
      <c r="Q23" s="72">
        <v>0.17</v>
      </c>
      <c r="R23" s="40" t="s">
        <v>120</v>
      </c>
    </row>
    <row r="24" spans="1:18" ht="12.75" customHeight="1">
      <c r="A24" s="3" t="s">
        <v>121</v>
      </c>
      <c r="B24" s="3">
        <v>180</v>
      </c>
      <c r="C24" s="72">
        <v>205.72</v>
      </c>
      <c r="D24" s="72">
        <v>7.63</v>
      </c>
      <c r="E24" s="72">
        <v>13.53</v>
      </c>
      <c r="F24" s="72">
        <v>17.37</v>
      </c>
      <c r="G24" s="72">
        <v>0.14</v>
      </c>
      <c r="H24" s="72">
        <v>0.07</v>
      </c>
      <c r="I24" s="72">
        <v>0.05</v>
      </c>
      <c r="J24" s="73"/>
      <c r="K24" s="72">
        <v>1.21</v>
      </c>
      <c r="L24" s="76">
        <v>1551.18</v>
      </c>
      <c r="M24" s="72">
        <v>230.46</v>
      </c>
      <c r="N24" s="71">
        <v>28.4</v>
      </c>
      <c r="O24" s="71">
        <v>120.94</v>
      </c>
      <c r="P24" s="71">
        <v>184.46</v>
      </c>
      <c r="Q24" s="72">
        <v>4.16</v>
      </c>
      <c r="R24" s="40" t="s">
        <v>122</v>
      </c>
    </row>
    <row r="25" spans="1:18" ht="12.75" customHeight="1">
      <c r="A25" s="3" t="s">
        <v>254</v>
      </c>
      <c r="B25" s="3">
        <v>200</v>
      </c>
      <c r="C25" s="72">
        <v>103.06</v>
      </c>
      <c r="D25" s="72">
        <v>0.29</v>
      </c>
      <c r="E25" s="72">
        <v>0.05</v>
      </c>
      <c r="F25" s="72">
        <v>26.03</v>
      </c>
      <c r="G25" s="72">
        <v>0.01</v>
      </c>
      <c r="H25" s="72">
        <v>0.01</v>
      </c>
      <c r="I25" s="72">
        <v>0.01</v>
      </c>
      <c r="J25" s="71">
        <v>17.2</v>
      </c>
      <c r="K25" s="72">
        <v>0.05</v>
      </c>
      <c r="L25" s="71">
        <v>4.2</v>
      </c>
      <c r="M25" s="72">
        <v>60.36</v>
      </c>
      <c r="N25" s="72">
        <v>11.96</v>
      </c>
      <c r="O25" s="72">
        <v>4.06</v>
      </c>
      <c r="P25" s="72">
        <v>7.26</v>
      </c>
      <c r="Q25" s="71">
        <v>0.2</v>
      </c>
      <c r="R25" s="40" t="s">
        <v>187</v>
      </c>
    </row>
    <row r="26" spans="1:18" ht="12.75" customHeight="1">
      <c r="A26" s="3" t="s">
        <v>20</v>
      </c>
      <c r="B26" s="79">
        <v>30</v>
      </c>
      <c r="C26" s="38">
        <v>54.3</v>
      </c>
      <c r="D26" s="37">
        <v>1.98</v>
      </c>
      <c r="E26" s="37">
        <v>0.36</v>
      </c>
      <c r="F26" s="37">
        <v>10.26</v>
      </c>
      <c r="G26" s="41"/>
      <c r="H26" s="37">
        <v>0.05</v>
      </c>
      <c r="I26" s="37">
        <v>0.02</v>
      </c>
      <c r="J26" s="41"/>
      <c r="K26" s="38">
        <v>0.2</v>
      </c>
      <c r="L26" s="39">
        <v>183</v>
      </c>
      <c r="M26" s="38">
        <v>73.5</v>
      </c>
      <c r="N26" s="38">
        <v>10.5</v>
      </c>
      <c r="O26" s="38">
        <v>14.1</v>
      </c>
      <c r="P26" s="38">
        <v>47.4</v>
      </c>
      <c r="Q26" s="37">
        <v>1.17</v>
      </c>
      <c r="R26" s="40" t="s">
        <v>83</v>
      </c>
    </row>
    <row r="27" spans="1:18" ht="12.75" customHeight="1">
      <c r="A27" s="2" t="s">
        <v>21</v>
      </c>
      <c r="B27" s="12">
        <f>C27*100/C36</f>
        <v>28.55482646849553</v>
      </c>
      <c r="C27" s="42">
        <f aca="true" t="shared" si="3" ref="C27:Q27">SUM(C21:C26)</f>
        <v>722.3799999999999</v>
      </c>
      <c r="D27" s="42">
        <f t="shared" si="3"/>
        <v>35.48</v>
      </c>
      <c r="E27" s="42">
        <f t="shared" si="3"/>
        <v>34.12</v>
      </c>
      <c r="F27" s="42">
        <f t="shared" si="3"/>
        <v>80.14</v>
      </c>
      <c r="G27" s="42">
        <f t="shared" si="3"/>
        <v>1.24</v>
      </c>
      <c r="H27" s="42">
        <f t="shared" si="3"/>
        <v>0.35000000000000003</v>
      </c>
      <c r="I27" s="42">
        <f t="shared" si="3"/>
        <v>0.46</v>
      </c>
      <c r="J27" s="43">
        <f t="shared" si="3"/>
        <v>28.159999999999997</v>
      </c>
      <c r="K27" s="42">
        <f t="shared" si="3"/>
        <v>6.2700000000000005</v>
      </c>
      <c r="L27" s="43">
        <f t="shared" si="3"/>
        <v>3926.67</v>
      </c>
      <c r="M27" s="35">
        <f t="shared" si="3"/>
        <v>1251.05</v>
      </c>
      <c r="N27" s="43">
        <f t="shared" si="3"/>
        <v>359.79999999999995</v>
      </c>
      <c r="O27" s="43">
        <f t="shared" si="3"/>
        <v>235.14000000000001</v>
      </c>
      <c r="P27" s="43">
        <f t="shared" si="3"/>
        <v>552.87</v>
      </c>
      <c r="Q27" s="35">
        <f t="shared" si="3"/>
        <v>9.07</v>
      </c>
      <c r="R27" s="40"/>
    </row>
    <row r="28" spans="1:18" ht="12.75" customHeight="1">
      <c r="A28" s="2" t="s">
        <v>22</v>
      </c>
      <c r="B28" s="3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</row>
    <row r="29" spans="1:18" ht="12.75" customHeight="1">
      <c r="A29" s="3" t="s">
        <v>304</v>
      </c>
      <c r="B29" s="3">
        <v>60</v>
      </c>
      <c r="C29" s="70">
        <v>12</v>
      </c>
      <c r="D29" s="71">
        <v>0.5</v>
      </c>
      <c r="E29" s="71">
        <v>0.1</v>
      </c>
      <c r="F29" s="71">
        <v>2.8</v>
      </c>
      <c r="G29" s="71">
        <v>0.2</v>
      </c>
      <c r="H29" s="72">
        <v>0.06</v>
      </c>
      <c r="I29" s="72">
        <v>0.04</v>
      </c>
      <c r="J29" s="70">
        <v>25</v>
      </c>
      <c r="K29" s="72">
        <v>0.53</v>
      </c>
      <c r="L29" s="70">
        <v>8</v>
      </c>
      <c r="M29" s="70">
        <v>290</v>
      </c>
      <c r="N29" s="70">
        <v>14</v>
      </c>
      <c r="O29" s="70">
        <v>20</v>
      </c>
      <c r="P29" s="70">
        <v>26</v>
      </c>
      <c r="Q29" s="71">
        <v>0.9</v>
      </c>
      <c r="R29" s="40" t="s">
        <v>360</v>
      </c>
    </row>
    <row r="30" spans="1:18" ht="12.75" customHeight="1">
      <c r="A30" s="3" t="s">
        <v>123</v>
      </c>
      <c r="B30" s="3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</row>
    <row r="31" spans="1:18" ht="12.75" customHeight="1">
      <c r="A31" s="3" t="s">
        <v>124</v>
      </c>
      <c r="B31" s="3">
        <v>280</v>
      </c>
      <c r="C31" s="72">
        <v>216.23</v>
      </c>
      <c r="D31" s="72">
        <v>9.3</v>
      </c>
      <c r="E31" s="72">
        <v>10.09</v>
      </c>
      <c r="F31" s="72">
        <v>10.64</v>
      </c>
      <c r="G31" s="72">
        <v>0.19</v>
      </c>
      <c r="H31" s="72">
        <v>0.27</v>
      </c>
      <c r="I31" s="72">
        <v>0.29</v>
      </c>
      <c r="J31" s="71"/>
      <c r="K31" s="72">
        <v>3.68</v>
      </c>
      <c r="L31" s="72">
        <v>164.18</v>
      </c>
      <c r="M31" s="78">
        <v>1157.27</v>
      </c>
      <c r="N31" s="71">
        <v>109.69</v>
      </c>
      <c r="O31" s="72">
        <v>63.62</v>
      </c>
      <c r="P31" s="71">
        <v>288.54</v>
      </c>
      <c r="Q31" s="72">
        <v>2.03</v>
      </c>
      <c r="R31" s="40" t="s">
        <v>125</v>
      </c>
    </row>
    <row r="32" spans="1:18" ht="12.75" customHeight="1">
      <c r="A32" s="6" t="s">
        <v>361</v>
      </c>
      <c r="B32" s="17">
        <v>200</v>
      </c>
      <c r="C32" s="72">
        <v>154.35</v>
      </c>
      <c r="D32" s="71">
        <v>0.9</v>
      </c>
      <c r="E32" s="72">
        <v>0.21</v>
      </c>
      <c r="F32" s="72">
        <v>37.89</v>
      </c>
      <c r="G32" s="72">
        <v>0.03</v>
      </c>
      <c r="H32" s="72">
        <v>0.05</v>
      </c>
      <c r="I32" s="72">
        <v>0.03</v>
      </c>
      <c r="J32" s="70">
        <v>32</v>
      </c>
      <c r="K32" s="72">
        <v>0.11</v>
      </c>
      <c r="L32" s="72">
        <v>13.35</v>
      </c>
      <c r="M32" s="72">
        <v>185.05</v>
      </c>
      <c r="N32" s="71">
        <v>37.1</v>
      </c>
      <c r="O32" s="71">
        <v>12.6</v>
      </c>
      <c r="P32" s="71">
        <v>21.1</v>
      </c>
      <c r="Q32" s="72">
        <v>0.32</v>
      </c>
      <c r="R32" s="45" t="s">
        <v>313</v>
      </c>
    </row>
    <row r="33" spans="1:18" ht="12.75" customHeight="1">
      <c r="A33" s="3" t="s">
        <v>39</v>
      </c>
      <c r="B33" s="138">
        <v>50</v>
      </c>
      <c r="C33" s="39">
        <v>131</v>
      </c>
      <c r="D33" s="37">
        <v>3.75</v>
      </c>
      <c r="E33" s="37">
        <v>1.45</v>
      </c>
      <c r="F33" s="38">
        <v>25.7</v>
      </c>
      <c r="G33" s="41"/>
      <c r="H33" s="37">
        <v>0.06</v>
      </c>
      <c r="I33" s="37">
        <v>0.02</v>
      </c>
      <c r="J33" s="41"/>
      <c r="K33" s="37">
        <v>0.45</v>
      </c>
      <c r="L33" s="38">
        <v>213.5</v>
      </c>
      <c r="M33" s="39">
        <v>46</v>
      </c>
      <c r="N33" s="38">
        <v>9.5</v>
      </c>
      <c r="O33" s="38">
        <v>6.5</v>
      </c>
      <c r="P33" s="38">
        <v>32.5</v>
      </c>
      <c r="Q33" s="38">
        <v>0.6</v>
      </c>
      <c r="R33" s="40" t="s">
        <v>116</v>
      </c>
    </row>
    <row r="34" spans="1:18" ht="12.75" customHeight="1">
      <c r="A34" s="3" t="s">
        <v>20</v>
      </c>
      <c r="B34" s="3">
        <v>50</v>
      </c>
      <c r="C34" s="38">
        <v>90.5</v>
      </c>
      <c r="D34" s="38">
        <v>3.3</v>
      </c>
      <c r="E34" s="38">
        <v>0.6</v>
      </c>
      <c r="F34" s="38">
        <v>17.1</v>
      </c>
      <c r="G34" s="41"/>
      <c r="H34" s="37">
        <v>0.09</v>
      </c>
      <c r="I34" s="37">
        <v>0.04</v>
      </c>
      <c r="J34" s="41"/>
      <c r="K34" s="37">
        <v>0.34</v>
      </c>
      <c r="L34" s="39">
        <v>305</v>
      </c>
      <c r="M34" s="38">
        <v>122.5</v>
      </c>
      <c r="N34" s="38">
        <v>17.5</v>
      </c>
      <c r="O34" s="38">
        <v>23.5</v>
      </c>
      <c r="P34" s="39">
        <v>79</v>
      </c>
      <c r="Q34" s="37">
        <v>1.95</v>
      </c>
      <c r="R34" s="40" t="s">
        <v>83</v>
      </c>
    </row>
    <row r="35" spans="1:18" ht="12.75" customHeight="1">
      <c r="A35" s="2" t="s">
        <v>23</v>
      </c>
      <c r="B35" s="12">
        <f>C35*100/C36</f>
        <v>23.878567475689778</v>
      </c>
      <c r="C35" s="44">
        <f aca="true" t="shared" si="4" ref="C35:Q35">SUM(C29:C34)</f>
        <v>604.0799999999999</v>
      </c>
      <c r="D35" s="44">
        <f t="shared" si="4"/>
        <v>17.75</v>
      </c>
      <c r="E35" s="44">
        <f t="shared" si="4"/>
        <v>12.45</v>
      </c>
      <c r="F35" s="44">
        <f t="shared" si="4"/>
        <v>94.13</v>
      </c>
      <c r="G35" s="44">
        <f t="shared" si="4"/>
        <v>0.42000000000000004</v>
      </c>
      <c r="H35" s="44">
        <f t="shared" si="4"/>
        <v>0.53</v>
      </c>
      <c r="I35" s="44">
        <f t="shared" si="4"/>
        <v>0.42</v>
      </c>
      <c r="J35" s="44">
        <f t="shared" si="4"/>
        <v>57</v>
      </c>
      <c r="K35" s="44">
        <f t="shared" si="4"/>
        <v>5.11</v>
      </c>
      <c r="L35" s="44">
        <f t="shared" si="4"/>
        <v>704.03</v>
      </c>
      <c r="M35" s="44">
        <f t="shared" si="4"/>
        <v>1800.82</v>
      </c>
      <c r="N35" s="44">
        <f t="shared" si="4"/>
        <v>187.79</v>
      </c>
      <c r="O35" s="44">
        <f t="shared" si="4"/>
        <v>126.22</v>
      </c>
      <c r="P35" s="44">
        <f t="shared" si="4"/>
        <v>447.14000000000004</v>
      </c>
      <c r="Q35" s="44">
        <f t="shared" si="4"/>
        <v>5.8</v>
      </c>
      <c r="R35" s="40"/>
    </row>
    <row r="36" spans="1:18" ht="12.75" customHeight="1">
      <c r="A36" s="2" t="s">
        <v>24</v>
      </c>
      <c r="B36" s="2"/>
      <c r="C36" s="42">
        <f aca="true" t="shared" si="5" ref="C36:Q36">C10+C15+C19+C27+C35</f>
        <v>2529.7999999999997</v>
      </c>
      <c r="D36" s="43">
        <f t="shared" si="5"/>
        <v>82.83</v>
      </c>
      <c r="E36" s="42">
        <f t="shared" si="5"/>
        <v>73.52</v>
      </c>
      <c r="F36" s="42">
        <f t="shared" si="5"/>
        <v>377.58</v>
      </c>
      <c r="G36" s="42">
        <f t="shared" si="5"/>
        <v>2.0100000000000002</v>
      </c>
      <c r="H36" s="42">
        <f t="shared" si="5"/>
        <v>1.27</v>
      </c>
      <c r="I36" s="42">
        <f t="shared" si="5"/>
        <v>1.77</v>
      </c>
      <c r="J36" s="43">
        <f t="shared" si="5"/>
        <v>106.78999999999999</v>
      </c>
      <c r="K36" s="42">
        <f t="shared" si="5"/>
        <v>14.66</v>
      </c>
      <c r="L36" s="43">
        <f t="shared" si="5"/>
        <v>5329.24</v>
      </c>
      <c r="M36" s="42">
        <f t="shared" si="5"/>
        <v>4372.63</v>
      </c>
      <c r="N36" s="35">
        <f t="shared" si="5"/>
        <v>1177.1999999999998</v>
      </c>
      <c r="O36" s="43">
        <f t="shared" si="5"/>
        <v>684.13</v>
      </c>
      <c r="P36" s="35">
        <f t="shared" si="5"/>
        <v>1632.7300000000002</v>
      </c>
      <c r="Q36" s="42">
        <f t="shared" si="5"/>
        <v>22.73</v>
      </c>
      <c r="R36" s="40"/>
    </row>
    <row r="37" spans="1:18" ht="12.75">
      <c r="A37" s="10" t="s">
        <v>44</v>
      </c>
      <c r="B37" s="33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</row>
    <row r="38" spans="1:2" ht="12.75">
      <c r="A38" s="10" t="s">
        <v>45</v>
      </c>
      <c r="B38" s="33"/>
    </row>
  </sheetData>
  <sheetProtection/>
  <printOptions/>
  <pageMargins left="1.3779527559055118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A1" sqref="A1:O39"/>
    </sheetView>
  </sheetViews>
  <sheetFormatPr defaultColWidth="9.140625" defaultRowHeight="12.75"/>
  <cols>
    <col min="1" max="1" width="22.7109375" style="0" customWidth="1"/>
    <col min="2" max="2" width="5.421875" style="0" customWidth="1"/>
    <col min="3" max="3" width="8.140625" style="0" customWidth="1"/>
    <col min="4" max="5" width="5.8515625" style="0" customWidth="1"/>
    <col min="6" max="8" width="6.00390625" style="0" customWidth="1"/>
    <col min="9" max="9" width="5.140625" style="0" customWidth="1"/>
    <col min="10" max="10" width="5.7109375" style="0" customWidth="1"/>
    <col min="11" max="12" width="6.00390625" style="0" customWidth="1"/>
    <col min="13" max="13" width="5.7109375" style="0" customWidth="1"/>
    <col min="14" max="14" width="5.00390625" style="0" customWidth="1"/>
    <col min="15" max="15" width="5.421875" style="0" customWidth="1"/>
  </cols>
  <sheetData>
    <row r="1" spans="1:15" ht="12.75">
      <c r="A1" s="5" t="s">
        <v>48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2.75">
      <c r="A2" s="5" t="s">
        <v>327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2.75">
      <c r="A3" s="5" t="s">
        <v>350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2.75">
      <c r="A4" s="2" t="s">
        <v>34</v>
      </c>
      <c r="B4" s="2" t="s">
        <v>1</v>
      </c>
      <c r="C4" s="44" t="s">
        <v>2</v>
      </c>
      <c r="D4" s="44" t="s">
        <v>3</v>
      </c>
      <c r="E4" s="44" t="s">
        <v>4</v>
      </c>
      <c r="F4" s="44" t="s">
        <v>5</v>
      </c>
      <c r="G4" s="44" t="s">
        <v>19</v>
      </c>
      <c r="H4" s="44" t="s">
        <v>8</v>
      </c>
      <c r="I4" s="44" t="s">
        <v>10</v>
      </c>
      <c r="J4" s="44" t="s">
        <v>307</v>
      </c>
      <c r="K4" s="44" t="s">
        <v>74</v>
      </c>
      <c r="L4" s="44" t="s">
        <v>75</v>
      </c>
      <c r="M4" s="44" t="s">
        <v>76</v>
      </c>
      <c r="N4" s="44" t="s">
        <v>7</v>
      </c>
      <c r="O4" s="191" t="s">
        <v>127</v>
      </c>
    </row>
    <row r="5" spans="1:15" ht="12.75">
      <c r="A5" s="2" t="s">
        <v>240</v>
      </c>
      <c r="B5" s="3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192" t="s">
        <v>57</v>
      </c>
    </row>
    <row r="6" spans="1:15" ht="12.75">
      <c r="A6" s="18" t="s">
        <v>139</v>
      </c>
      <c r="B6" s="16">
        <v>150</v>
      </c>
      <c r="C6" s="93">
        <v>186</v>
      </c>
      <c r="D6" s="99">
        <v>4.34</v>
      </c>
      <c r="E6" s="99">
        <v>12.78</v>
      </c>
      <c r="F6" s="101">
        <v>1.8</v>
      </c>
      <c r="G6" s="100">
        <v>0.42</v>
      </c>
      <c r="H6" s="99">
        <v>0.09</v>
      </c>
      <c r="I6" s="99">
        <v>0.53</v>
      </c>
      <c r="J6" s="99">
        <v>0.26</v>
      </c>
      <c r="K6" s="102">
        <v>129.34</v>
      </c>
      <c r="L6" s="103">
        <v>20</v>
      </c>
      <c r="M6" s="102">
        <v>252.97</v>
      </c>
      <c r="N6" s="92">
        <v>2.93</v>
      </c>
      <c r="O6" s="45" t="s">
        <v>140</v>
      </c>
    </row>
    <row r="7" spans="1:15" ht="12.75">
      <c r="A7" s="3" t="s">
        <v>142</v>
      </c>
      <c r="B7" s="3">
        <v>100</v>
      </c>
      <c r="C7" s="93">
        <v>84.93</v>
      </c>
      <c r="D7" s="94">
        <v>9.3</v>
      </c>
      <c r="E7" s="93">
        <v>11.92</v>
      </c>
      <c r="F7" s="94">
        <v>14.8</v>
      </c>
      <c r="G7" s="94">
        <v>0.2</v>
      </c>
      <c r="H7" s="93">
        <v>0.27</v>
      </c>
      <c r="I7" s="93">
        <v>3.35</v>
      </c>
      <c r="J7" s="94">
        <v>2.4</v>
      </c>
      <c r="K7" s="93">
        <v>79.74</v>
      </c>
      <c r="L7" s="94">
        <v>51.7</v>
      </c>
      <c r="M7" s="34">
        <v>233.5</v>
      </c>
      <c r="N7" s="93">
        <v>2.95</v>
      </c>
      <c r="O7" s="40" t="s">
        <v>141</v>
      </c>
    </row>
    <row r="8" spans="1:15" ht="12.75">
      <c r="A8" s="3" t="s">
        <v>16</v>
      </c>
      <c r="B8" s="3">
        <v>50</v>
      </c>
      <c r="C8" s="198">
        <v>119</v>
      </c>
      <c r="D8" s="194">
        <v>3.8</v>
      </c>
      <c r="E8" s="195">
        <v>0.4</v>
      </c>
      <c r="F8" s="194">
        <v>24.3</v>
      </c>
      <c r="G8" s="201"/>
      <c r="H8" s="189">
        <v>0.06</v>
      </c>
      <c r="I8" s="201"/>
      <c r="J8" s="189">
        <v>0.46</v>
      </c>
      <c r="K8" s="198">
        <v>10</v>
      </c>
      <c r="L8" s="200">
        <v>7</v>
      </c>
      <c r="M8" s="195">
        <v>32.5</v>
      </c>
      <c r="N8" s="189">
        <v>0.55</v>
      </c>
      <c r="O8" s="40" t="s">
        <v>60</v>
      </c>
    </row>
    <row r="9" spans="1:15" ht="12.75">
      <c r="A9" s="3" t="s">
        <v>12</v>
      </c>
      <c r="B9" s="3">
        <v>200</v>
      </c>
      <c r="C9" s="39">
        <v>149</v>
      </c>
      <c r="D9" s="37">
        <v>3.77</v>
      </c>
      <c r="E9" s="38">
        <v>3.9</v>
      </c>
      <c r="F9" s="37">
        <v>15.78</v>
      </c>
      <c r="G9" s="37">
        <v>0.03</v>
      </c>
      <c r="H9" s="37">
        <v>0.04</v>
      </c>
      <c r="I9" s="38">
        <v>1.3</v>
      </c>
      <c r="J9" s="37">
        <v>0.17</v>
      </c>
      <c r="K9" s="39">
        <v>122.6</v>
      </c>
      <c r="L9" s="37">
        <v>21.64</v>
      </c>
      <c r="M9" s="38">
        <v>116.2</v>
      </c>
      <c r="N9" s="37">
        <v>0.71</v>
      </c>
      <c r="O9" s="40" t="s">
        <v>62</v>
      </c>
    </row>
    <row r="10" spans="1:15" ht="12.75">
      <c r="A10" s="2" t="s">
        <v>245</v>
      </c>
      <c r="B10" s="12">
        <f>C10*100/C37</f>
        <v>22.539375841676918</v>
      </c>
      <c r="C10" s="44">
        <f aca="true" t="shared" si="0" ref="C10:N10">SUM(C6:C9)</f>
        <v>538.9300000000001</v>
      </c>
      <c r="D10" s="44">
        <f t="shared" si="0"/>
        <v>21.21</v>
      </c>
      <c r="E10" s="44">
        <f t="shared" si="0"/>
        <v>28.999999999999996</v>
      </c>
      <c r="F10" s="44">
        <f t="shared" si="0"/>
        <v>56.68000000000001</v>
      </c>
      <c r="G10" s="44">
        <f t="shared" si="0"/>
        <v>0.65</v>
      </c>
      <c r="H10" s="44">
        <f t="shared" si="0"/>
        <v>0.45999999999999996</v>
      </c>
      <c r="I10" s="44">
        <f t="shared" si="0"/>
        <v>5.18</v>
      </c>
      <c r="J10" s="44">
        <f t="shared" si="0"/>
        <v>3.29</v>
      </c>
      <c r="K10" s="44">
        <f t="shared" si="0"/>
        <v>341.67999999999995</v>
      </c>
      <c r="L10" s="44">
        <f t="shared" si="0"/>
        <v>100.34</v>
      </c>
      <c r="M10" s="44">
        <f t="shared" si="0"/>
        <v>635.1700000000001</v>
      </c>
      <c r="N10" s="44">
        <f t="shared" si="0"/>
        <v>7.140000000000001</v>
      </c>
      <c r="O10" s="44"/>
    </row>
    <row r="11" spans="1:15" ht="12.75">
      <c r="A11" s="2" t="s">
        <v>241</v>
      </c>
      <c r="B11" s="3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</row>
    <row r="12" spans="1:15" ht="12.75">
      <c r="A12" s="3" t="s">
        <v>278</v>
      </c>
      <c r="B12" s="3">
        <v>200</v>
      </c>
      <c r="C12" s="94">
        <v>128.2</v>
      </c>
      <c r="D12" s="93">
        <v>0.36</v>
      </c>
      <c r="E12" s="95"/>
      <c r="F12" s="93">
        <v>33.16</v>
      </c>
      <c r="G12" s="95"/>
      <c r="H12" s="93">
        <v>0.03</v>
      </c>
      <c r="I12" s="95"/>
      <c r="J12" s="94">
        <v>0.1</v>
      </c>
      <c r="K12" s="94">
        <v>16.4</v>
      </c>
      <c r="L12" s="94">
        <v>8.4</v>
      </c>
      <c r="M12" s="94">
        <v>25.8</v>
      </c>
      <c r="N12" s="93">
        <v>0.66</v>
      </c>
      <c r="O12" s="40" t="s">
        <v>143</v>
      </c>
    </row>
    <row r="13" spans="1:15" ht="12.75">
      <c r="A13" s="3" t="s">
        <v>144</v>
      </c>
      <c r="B13" s="3">
        <v>75</v>
      </c>
      <c r="C13" s="93">
        <v>162.09</v>
      </c>
      <c r="D13" s="93">
        <v>2.46</v>
      </c>
      <c r="E13" s="93">
        <v>4.77</v>
      </c>
      <c r="F13" s="93">
        <v>27.92</v>
      </c>
      <c r="G13" s="93">
        <v>0.01</v>
      </c>
      <c r="H13" s="93">
        <v>0.04</v>
      </c>
      <c r="I13" s="94">
        <v>0.1</v>
      </c>
      <c r="J13" s="93">
        <v>0.35</v>
      </c>
      <c r="K13" s="93">
        <v>16.65</v>
      </c>
      <c r="L13" s="93">
        <v>5.72</v>
      </c>
      <c r="M13" s="93">
        <v>32.62</v>
      </c>
      <c r="N13" s="94">
        <v>0.4</v>
      </c>
      <c r="O13" s="40" t="s">
        <v>183</v>
      </c>
    </row>
    <row r="14" spans="1:15" ht="12.75">
      <c r="A14" s="3" t="s">
        <v>15</v>
      </c>
      <c r="B14" s="3">
        <v>100</v>
      </c>
      <c r="C14" s="96">
        <v>42</v>
      </c>
      <c r="D14" s="94">
        <v>0.4</v>
      </c>
      <c r="E14" s="94">
        <v>0.3</v>
      </c>
      <c r="F14" s="94">
        <v>9.5</v>
      </c>
      <c r="G14" s="93">
        <v>0.01</v>
      </c>
      <c r="H14" s="93">
        <v>0.02</v>
      </c>
      <c r="I14" s="96">
        <v>5</v>
      </c>
      <c r="J14" s="94">
        <v>0.1</v>
      </c>
      <c r="K14" s="96">
        <v>19</v>
      </c>
      <c r="L14" s="96">
        <v>12</v>
      </c>
      <c r="M14" s="96">
        <v>16</v>
      </c>
      <c r="N14" s="94">
        <v>2.3</v>
      </c>
      <c r="O14" s="40" t="s">
        <v>158</v>
      </c>
    </row>
    <row r="15" spans="1:15" ht="12.75">
      <c r="A15" s="2" t="s">
        <v>247</v>
      </c>
      <c r="B15" s="12">
        <f>C15*100/C37</f>
        <v>13.897183675859242</v>
      </c>
      <c r="C15" s="97">
        <f aca="true" t="shared" si="1" ref="C15:N15">SUM(C12:C14)</f>
        <v>332.28999999999996</v>
      </c>
      <c r="D15" s="97">
        <f t="shared" si="1"/>
        <v>3.2199999999999998</v>
      </c>
      <c r="E15" s="97">
        <f t="shared" si="1"/>
        <v>5.069999999999999</v>
      </c>
      <c r="F15" s="97">
        <f t="shared" si="1"/>
        <v>70.58</v>
      </c>
      <c r="G15" s="97">
        <f t="shared" si="1"/>
        <v>0.02</v>
      </c>
      <c r="H15" s="97">
        <f t="shared" si="1"/>
        <v>0.09000000000000001</v>
      </c>
      <c r="I15" s="98">
        <f t="shared" si="1"/>
        <v>5.1</v>
      </c>
      <c r="J15" s="97">
        <f t="shared" si="1"/>
        <v>0.5499999999999999</v>
      </c>
      <c r="K15" s="97">
        <f t="shared" si="1"/>
        <v>52.05</v>
      </c>
      <c r="L15" s="97">
        <f t="shared" si="1"/>
        <v>26.12</v>
      </c>
      <c r="M15" s="97">
        <f t="shared" si="1"/>
        <v>74.42</v>
      </c>
      <c r="N15" s="98">
        <f t="shared" si="1"/>
        <v>3.36</v>
      </c>
      <c r="O15" s="40"/>
    </row>
    <row r="16" spans="1:15" ht="12.75">
      <c r="A16" s="88" t="s">
        <v>325</v>
      </c>
      <c r="B16" s="3"/>
      <c r="C16" s="93"/>
      <c r="D16" s="93"/>
      <c r="E16" s="93"/>
      <c r="F16" s="93"/>
      <c r="G16" s="93"/>
      <c r="H16" s="93"/>
      <c r="I16" s="94"/>
      <c r="J16" s="93"/>
      <c r="K16" s="93"/>
      <c r="L16" s="93"/>
      <c r="M16" s="93"/>
      <c r="N16" s="94"/>
      <c r="O16" s="40"/>
    </row>
    <row r="17" spans="1:15" ht="12.75">
      <c r="A17" s="3" t="s">
        <v>279</v>
      </c>
      <c r="B17" s="3">
        <v>200</v>
      </c>
      <c r="C17" s="96">
        <v>120</v>
      </c>
      <c r="D17" s="96">
        <v>8</v>
      </c>
      <c r="E17" s="96">
        <v>3</v>
      </c>
      <c r="F17" s="94">
        <v>28.6</v>
      </c>
      <c r="G17" s="96">
        <v>20</v>
      </c>
      <c r="H17" s="93">
        <v>0.06</v>
      </c>
      <c r="I17" s="96">
        <v>2</v>
      </c>
      <c r="J17" s="94">
        <v>0.4</v>
      </c>
      <c r="K17" s="96">
        <v>224</v>
      </c>
      <c r="L17" s="96">
        <v>26</v>
      </c>
      <c r="M17" s="96">
        <v>172</v>
      </c>
      <c r="N17" s="94">
        <v>0.2</v>
      </c>
      <c r="O17" s="40" t="s">
        <v>145</v>
      </c>
    </row>
    <row r="18" spans="1:15" ht="12.75">
      <c r="A18" s="3" t="s">
        <v>39</v>
      </c>
      <c r="B18" s="138">
        <v>50</v>
      </c>
      <c r="C18" s="39">
        <v>131</v>
      </c>
      <c r="D18" s="37">
        <v>3.75</v>
      </c>
      <c r="E18" s="37">
        <v>1.45</v>
      </c>
      <c r="F18" s="38">
        <v>25.7</v>
      </c>
      <c r="G18" s="41"/>
      <c r="H18" s="37">
        <v>0.06</v>
      </c>
      <c r="I18" s="41"/>
      <c r="J18" s="37">
        <v>0.45</v>
      </c>
      <c r="K18" s="38">
        <v>9.5</v>
      </c>
      <c r="L18" s="38">
        <v>6.5</v>
      </c>
      <c r="M18" s="38">
        <v>32.5</v>
      </c>
      <c r="N18" s="38">
        <v>0.6</v>
      </c>
      <c r="O18" s="40" t="s">
        <v>69</v>
      </c>
    </row>
    <row r="19" spans="1:15" ht="12.75">
      <c r="A19" s="2" t="s">
        <v>248</v>
      </c>
      <c r="B19" s="12">
        <f>C19*100/C37</f>
        <v>10.497436283489332</v>
      </c>
      <c r="C19" s="35">
        <f>SUM(C17:C18)</f>
        <v>251</v>
      </c>
      <c r="D19" s="42">
        <f>SUM(D17:D18)</f>
        <v>11.75</v>
      </c>
      <c r="E19" s="42">
        <f>SUM(E17:E18)</f>
        <v>4.45</v>
      </c>
      <c r="F19" s="42">
        <f>SUM(F17:F18)</f>
        <v>54.3</v>
      </c>
      <c r="G19" s="44"/>
      <c r="H19" s="44">
        <f>SUM(H17:H18)</f>
        <v>0.12</v>
      </c>
      <c r="I19" s="44"/>
      <c r="J19" s="44">
        <f>SUM(J17:J18)</f>
        <v>0.8500000000000001</v>
      </c>
      <c r="K19" s="44">
        <f>SUM(K17:K18)</f>
        <v>233.5</v>
      </c>
      <c r="L19" s="44">
        <f>SUM(L17:L18)</f>
        <v>32.5</v>
      </c>
      <c r="M19" s="44">
        <f>SUM(M17:M18)</f>
        <v>204.5</v>
      </c>
      <c r="N19" s="44">
        <f>SUM(N17:N18)</f>
        <v>0.8</v>
      </c>
      <c r="O19" s="40"/>
    </row>
    <row r="20" spans="1:15" ht="12.75">
      <c r="A20" s="2" t="s">
        <v>18</v>
      </c>
      <c r="B20" s="3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</row>
    <row r="21" spans="1:15" ht="12.75">
      <c r="A21" s="3" t="s">
        <v>146</v>
      </c>
      <c r="B21" s="3">
        <v>100</v>
      </c>
      <c r="C21" s="93">
        <v>74.69</v>
      </c>
      <c r="D21" s="93">
        <v>0.67</v>
      </c>
      <c r="E21" s="93">
        <v>7.08</v>
      </c>
      <c r="F21" s="93">
        <v>2.18</v>
      </c>
      <c r="G21" s="93">
        <v>0.05</v>
      </c>
      <c r="H21" s="93">
        <v>0.03</v>
      </c>
      <c r="I21" s="94">
        <v>8.4</v>
      </c>
      <c r="J21" s="93">
        <v>0.17</v>
      </c>
      <c r="K21" s="93">
        <v>30.36</v>
      </c>
      <c r="L21" s="93">
        <v>12.42</v>
      </c>
      <c r="M21" s="93">
        <v>37.53</v>
      </c>
      <c r="N21" s="93">
        <v>0.59</v>
      </c>
      <c r="O21" s="40" t="s">
        <v>347</v>
      </c>
    </row>
    <row r="22" spans="1:15" ht="12.75">
      <c r="A22" s="3" t="s">
        <v>148</v>
      </c>
      <c r="B22" s="3">
        <v>220</v>
      </c>
      <c r="C22" s="93">
        <v>176.54</v>
      </c>
      <c r="D22" s="93">
        <v>5.81</v>
      </c>
      <c r="E22" s="93">
        <v>0.89</v>
      </c>
      <c r="F22" s="93">
        <v>16.22</v>
      </c>
      <c r="G22" s="93">
        <v>2.43</v>
      </c>
      <c r="H22" s="93">
        <v>0.16</v>
      </c>
      <c r="I22" s="94">
        <v>39.3</v>
      </c>
      <c r="J22" s="93">
        <v>2.42</v>
      </c>
      <c r="K22" s="93">
        <v>62.43</v>
      </c>
      <c r="L22" s="93">
        <v>43.89</v>
      </c>
      <c r="M22" s="94">
        <v>131.14</v>
      </c>
      <c r="N22" s="93">
        <v>1.87</v>
      </c>
      <c r="O22" s="40" t="s">
        <v>147</v>
      </c>
    </row>
    <row r="23" spans="1:15" ht="12.75">
      <c r="A23" s="3" t="s">
        <v>150</v>
      </c>
      <c r="B23" s="3">
        <v>80</v>
      </c>
      <c r="C23" s="93">
        <v>162.33</v>
      </c>
      <c r="D23" s="93">
        <v>3.84</v>
      </c>
      <c r="E23" s="93">
        <v>6.22</v>
      </c>
      <c r="F23" s="93">
        <v>3.24</v>
      </c>
      <c r="G23" s="93">
        <v>0.01</v>
      </c>
      <c r="H23" s="93">
        <v>0.09</v>
      </c>
      <c r="I23" s="93">
        <v>3.66</v>
      </c>
      <c r="J23" s="93">
        <v>2.96</v>
      </c>
      <c r="K23" s="93">
        <v>44.18</v>
      </c>
      <c r="L23" s="93">
        <v>27.12</v>
      </c>
      <c r="M23" s="94">
        <v>156.12</v>
      </c>
      <c r="N23" s="93">
        <v>1.21</v>
      </c>
      <c r="O23" s="40" t="s">
        <v>149</v>
      </c>
    </row>
    <row r="24" spans="1:15" ht="12.75">
      <c r="A24" s="3" t="s">
        <v>151</v>
      </c>
      <c r="B24" s="3">
        <v>50</v>
      </c>
      <c r="C24" s="94">
        <v>46.7</v>
      </c>
      <c r="D24" s="93">
        <v>0.81</v>
      </c>
      <c r="E24" s="94">
        <v>3.7</v>
      </c>
      <c r="F24" s="93">
        <v>2.44</v>
      </c>
      <c r="G24" s="93">
        <v>0.05</v>
      </c>
      <c r="H24" s="93">
        <v>0.01</v>
      </c>
      <c r="I24" s="94">
        <v>0.1</v>
      </c>
      <c r="J24" s="93">
        <v>0.09</v>
      </c>
      <c r="K24" s="93">
        <v>12.49</v>
      </c>
      <c r="L24" s="93">
        <v>1.67</v>
      </c>
      <c r="M24" s="93">
        <v>21.12</v>
      </c>
      <c r="N24" s="93">
        <v>0.07</v>
      </c>
      <c r="O24" s="40" t="s">
        <v>79</v>
      </c>
    </row>
    <row r="25" spans="1:15" ht="12.75">
      <c r="A25" s="3" t="s">
        <v>316</v>
      </c>
      <c r="B25" s="3">
        <v>150</v>
      </c>
      <c r="C25" s="93">
        <v>135.04</v>
      </c>
      <c r="D25" s="93">
        <v>4.75</v>
      </c>
      <c r="E25" s="93">
        <v>5.45</v>
      </c>
      <c r="F25" s="94">
        <v>15.34</v>
      </c>
      <c r="G25" s="93">
        <v>2.95</v>
      </c>
      <c r="H25" s="93">
        <v>0.21</v>
      </c>
      <c r="I25" s="93">
        <v>2.39</v>
      </c>
      <c r="J25" s="96">
        <v>1</v>
      </c>
      <c r="K25" s="93">
        <v>101.06</v>
      </c>
      <c r="L25" s="93">
        <v>53.92</v>
      </c>
      <c r="M25" s="93">
        <v>166.65</v>
      </c>
      <c r="N25" s="93">
        <v>1.37</v>
      </c>
      <c r="O25" s="40" t="s">
        <v>362</v>
      </c>
    </row>
    <row r="26" spans="1:15" ht="12.75">
      <c r="A26" s="3" t="s">
        <v>152</v>
      </c>
      <c r="B26" s="3">
        <v>200</v>
      </c>
      <c r="C26" s="96">
        <v>23</v>
      </c>
      <c r="D26" s="93">
        <v>1.04</v>
      </c>
      <c r="E26" s="95"/>
      <c r="F26" s="93">
        <v>0.96</v>
      </c>
      <c r="G26" s="94">
        <v>0.7</v>
      </c>
      <c r="H26" s="93">
        <v>0.02</v>
      </c>
      <c r="I26" s="94">
        <v>0.8</v>
      </c>
      <c r="J26" s="94">
        <v>0.6</v>
      </c>
      <c r="K26" s="94">
        <v>32.4</v>
      </c>
      <c r="L26" s="96">
        <v>21</v>
      </c>
      <c r="M26" s="94">
        <v>29.2</v>
      </c>
      <c r="N26" s="94">
        <v>0.7</v>
      </c>
      <c r="O26" s="40" t="s">
        <v>96</v>
      </c>
    </row>
    <row r="27" spans="1:15" ht="12.75">
      <c r="A27" s="3" t="s">
        <v>20</v>
      </c>
      <c r="B27" s="48">
        <v>50</v>
      </c>
      <c r="C27" s="38">
        <v>90.5</v>
      </c>
      <c r="D27" s="38">
        <v>3.3</v>
      </c>
      <c r="E27" s="38">
        <v>0.6</v>
      </c>
      <c r="F27" s="38">
        <v>17.1</v>
      </c>
      <c r="G27" s="41"/>
      <c r="H27" s="37">
        <v>0.09</v>
      </c>
      <c r="I27" s="41"/>
      <c r="J27" s="37">
        <v>0.34</v>
      </c>
      <c r="K27" s="38">
        <v>17.5</v>
      </c>
      <c r="L27" s="38">
        <v>23.5</v>
      </c>
      <c r="M27" s="39">
        <v>79</v>
      </c>
      <c r="N27" s="37">
        <v>1.95</v>
      </c>
      <c r="O27" s="40" t="s">
        <v>83</v>
      </c>
    </row>
    <row r="28" spans="1:15" ht="12.75">
      <c r="A28" s="2" t="s">
        <v>21</v>
      </c>
      <c r="B28" s="12">
        <f>C28*100/C37</f>
        <v>29.64375632564637</v>
      </c>
      <c r="C28" s="42">
        <f aca="true" t="shared" si="2" ref="C28:N28">SUM(C21:C27)</f>
        <v>708.8</v>
      </c>
      <c r="D28" s="42">
        <f t="shared" si="2"/>
        <v>20.220000000000002</v>
      </c>
      <c r="E28" s="42">
        <f t="shared" si="2"/>
        <v>23.94</v>
      </c>
      <c r="F28" s="42">
        <f t="shared" si="2"/>
        <v>57.480000000000004</v>
      </c>
      <c r="G28" s="42">
        <f t="shared" si="2"/>
        <v>6.19</v>
      </c>
      <c r="H28" s="42">
        <f t="shared" si="2"/>
        <v>0.61</v>
      </c>
      <c r="I28" s="43">
        <f t="shared" si="2"/>
        <v>54.65</v>
      </c>
      <c r="J28" s="42">
        <f t="shared" si="2"/>
        <v>7.579999999999999</v>
      </c>
      <c r="K28" s="35">
        <f t="shared" si="2"/>
        <v>300.42</v>
      </c>
      <c r="L28" s="43">
        <f t="shared" si="2"/>
        <v>183.52</v>
      </c>
      <c r="M28" s="43">
        <f t="shared" si="2"/>
        <v>620.76</v>
      </c>
      <c r="N28" s="42">
        <f t="shared" si="2"/>
        <v>7.76</v>
      </c>
      <c r="O28" s="40"/>
    </row>
    <row r="29" spans="1:15" ht="12.75">
      <c r="A29" s="2" t="s">
        <v>22</v>
      </c>
      <c r="B29" s="3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</row>
    <row r="30" spans="1:15" ht="12.75">
      <c r="A30" s="3" t="s">
        <v>153</v>
      </c>
      <c r="B30" s="3">
        <v>60</v>
      </c>
      <c r="C30" s="96">
        <v>89</v>
      </c>
      <c r="D30" s="94">
        <v>1.8</v>
      </c>
      <c r="E30" s="93">
        <v>0.5</v>
      </c>
      <c r="F30" s="93">
        <v>4.43</v>
      </c>
      <c r="G30" s="93">
        <v>0.07</v>
      </c>
      <c r="H30" s="93">
        <v>0.01</v>
      </c>
      <c r="I30" s="93">
        <v>6.62</v>
      </c>
      <c r="J30" s="93">
        <v>0.47</v>
      </c>
      <c r="K30" s="93">
        <v>24.37</v>
      </c>
      <c r="L30" s="93">
        <v>9.51</v>
      </c>
      <c r="M30" s="93">
        <v>15.85</v>
      </c>
      <c r="N30" s="93">
        <v>0.45</v>
      </c>
      <c r="O30" s="40" t="s">
        <v>154</v>
      </c>
    </row>
    <row r="31" spans="1:15" ht="12.75">
      <c r="A31" s="3" t="s">
        <v>155</v>
      </c>
      <c r="B31" s="3">
        <v>75</v>
      </c>
      <c r="C31" s="94">
        <v>59.5</v>
      </c>
      <c r="D31" s="93">
        <v>6.28</v>
      </c>
      <c r="E31" s="93">
        <v>4.24</v>
      </c>
      <c r="F31" s="94">
        <v>0.2</v>
      </c>
      <c r="G31" s="95"/>
      <c r="H31" s="95"/>
      <c r="I31" s="95"/>
      <c r="J31" s="95"/>
      <c r="K31" s="93">
        <v>26.25</v>
      </c>
      <c r="L31" s="96">
        <v>15</v>
      </c>
      <c r="M31" s="94">
        <v>119.25</v>
      </c>
      <c r="N31" s="93">
        <v>1.35</v>
      </c>
      <c r="O31" s="40" t="s">
        <v>156</v>
      </c>
    </row>
    <row r="32" spans="1:15" ht="12.75">
      <c r="A32" s="3" t="s">
        <v>157</v>
      </c>
      <c r="B32" s="3">
        <v>150</v>
      </c>
      <c r="C32" s="93">
        <v>140.39</v>
      </c>
      <c r="D32" s="93">
        <v>3.66</v>
      </c>
      <c r="E32" s="93">
        <v>2.86</v>
      </c>
      <c r="F32" s="93">
        <v>24.42</v>
      </c>
      <c r="G32" s="93">
        <v>0.03</v>
      </c>
      <c r="H32" s="93">
        <v>0.06</v>
      </c>
      <c r="I32" s="95"/>
      <c r="J32" s="93">
        <v>0.43</v>
      </c>
      <c r="K32" s="93">
        <v>7.01</v>
      </c>
      <c r="L32" s="93">
        <v>5.61</v>
      </c>
      <c r="M32" s="93">
        <v>31.02</v>
      </c>
      <c r="N32" s="93">
        <v>0.57</v>
      </c>
      <c r="O32" s="40" t="s">
        <v>60</v>
      </c>
    </row>
    <row r="33" spans="1:15" ht="12.75">
      <c r="A33" s="3" t="s">
        <v>40</v>
      </c>
      <c r="B33" s="3">
        <v>200</v>
      </c>
      <c r="C33" s="93">
        <v>85.85</v>
      </c>
      <c r="D33" s="94">
        <v>1.8</v>
      </c>
      <c r="E33" s="94">
        <v>1.7</v>
      </c>
      <c r="F33" s="94">
        <v>17.4</v>
      </c>
      <c r="G33" s="93">
        <v>0.02</v>
      </c>
      <c r="H33" s="93">
        <v>0.02</v>
      </c>
      <c r="I33" s="93">
        <v>0.85</v>
      </c>
      <c r="J33" s="93">
        <v>0.21</v>
      </c>
      <c r="K33" s="94">
        <v>70.2</v>
      </c>
      <c r="L33" s="94">
        <v>15.8</v>
      </c>
      <c r="M33" s="93">
        <v>61.48</v>
      </c>
      <c r="N33" s="93">
        <v>1.72</v>
      </c>
      <c r="O33" s="40" t="s">
        <v>107</v>
      </c>
    </row>
    <row r="34" spans="1:15" ht="12.75">
      <c r="A34" s="6" t="s">
        <v>39</v>
      </c>
      <c r="B34" s="138">
        <v>50</v>
      </c>
      <c r="C34" s="39">
        <v>131</v>
      </c>
      <c r="D34" s="37">
        <v>3.75</v>
      </c>
      <c r="E34" s="37">
        <v>1.45</v>
      </c>
      <c r="F34" s="38">
        <v>25.7</v>
      </c>
      <c r="G34" s="41"/>
      <c r="H34" s="37">
        <v>0.06</v>
      </c>
      <c r="I34" s="41"/>
      <c r="J34" s="37">
        <v>0.45</v>
      </c>
      <c r="K34" s="38">
        <v>9.5</v>
      </c>
      <c r="L34" s="38">
        <v>6.5</v>
      </c>
      <c r="M34" s="38">
        <v>32.5</v>
      </c>
      <c r="N34" s="38">
        <v>0.6</v>
      </c>
      <c r="O34" s="40" t="s">
        <v>69</v>
      </c>
    </row>
    <row r="35" spans="1:15" ht="12.75">
      <c r="A35" s="3" t="s">
        <v>20</v>
      </c>
      <c r="B35" s="3">
        <v>30</v>
      </c>
      <c r="C35" s="38">
        <v>54.3</v>
      </c>
      <c r="D35" s="37">
        <v>1.98</v>
      </c>
      <c r="E35" s="37">
        <v>0.36</v>
      </c>
      <c r="F35" s="37">
        <v>10.26</v>
      </c>
      <c r="G35" s="41"/>
      <c r="H35" s="37">
        <v>0.05</v>
      </c>
      <c r="I35" s="41"/>
      <c r="J35" s="38">
        <v>0.2</v>
      </c>
      <c r="K35" s="38">
        <v>10.5</v>
      </c>
      <c r="L35" s="38">
        <v>14.1</v>
      </c>
      <c r="M35" s="38">
        <v>47.4</v>
      </c>
      <c r="N35" s="37">
        <v>1.17</v>
      </c>
      <c r="O35" s="40" t="s">
        <v>83</v>
      </c>
    </row>
    <row r="36" spans="1:15" ht="12.75">
      <c r="A36" s="2" t="s">
        <v>23</v>
      </c>
      <c r="B36" s="12">
        <f>C36*100/C37</f>
        <v>23.422247873328146</v>
      </c>
      <c r="C36" s="44">
        <f aca="true" t="shared" si="3" ref="C36:N36">SUM(C30:C35)</f>
        <v>560.04</v>
      </c>
      <c r="D36" s="44">
        <f t="shared" si="3"/>
        <v>19.27</v>
      </c>
      <c r="E36" s="44">
        <f t="shared" si="3"/>
        <v>11.109999999999998</v>
      </c>
      <c r="F36" s="44">
        <f t="shared" si="3"/>
        <v>82.41000000000001</v>
      </c>
      <c r="G36" s="44">
        <f t="shared" si="3"/>
        <v>0.12000000000000001</v>
      </c>
      <c r="H36" s="44">
        <f t="shared" si="3"/>
        <v>0.2</v>
      </c>
      <c r="I36" s="44">
        <f t="shared" si="3"/>
        <v>7.47</v>
      </c>
      <c r="J36" s="44">
        <f t="shared" si="3"/>
        <v>1.7599999999999998</v>
      </c>
      <c r="K36" s="44">
        <f t="shared" si="3"/>
        <v>147.83</v>
      </c>
      <c r="L36" s="44">
        <f t="shared" si="3"/>
        <v>66.52</v>
      </c>
      <c r="M36" s="44">
        <f t="shared" si="3"/>
        <v>307.5</v>
      </c>
      <c r="N36" s="44">
        <f t="shared" si="3"/>
        <v>5.859999999999999</v>
      </c>
      <c r="O36" s="40"/>
    </row>
    <row r="37" spans="1:15" ht="12.75">
      <c r="A37" s="2" t="s">
        <v>24</v>
      </c>
      <c r="B37" s="2"/>
      <c r="C37" s="42">
        <f>C10+C15+C19+C28+C36</f>
        <v>2391.06</v>
      </c>
      <c r="D37" s="42">
        <f aca="true" t="shared" si="4" ref="D37:N37">D10+D15+D19+D28+D36</f>
        <v>75.67</v>
      </c>
      <c r="E37" s="42">
        <f t="shared" si="4"/>
        <v>73.57</v>
      </c>
      <c r="F37" s="42">
        <f t="shared" si="4"/>
        <v>321.45000000000005</v>
      </c>
      <c r="G37" s="42">
        <f t="shared" si="4"/>
        <v>6.98</v>
      </c>
      <c r="H37" s="42">
        <f t="shared" si="4"/>
        <v>1.4799999999999998</v>
      </c>
      <c r="I37" s="43">
        <f t="shared" si="4"/>
        <v>72.39999999999999</v>
      </c>
      <c r="J37" s="42">
        <f t="shared" si="4"/>
        <v>14.03</v>
      </c>
      <c r="K37" s="43">
        <f t="shared" si="4"/>
        <v>1075.48</v>
      </c>
      <c r="L37" s="43">
        <f t="shared" si="4"/>
        <v>409</v>
      </c>
      <c r="M37" s="43">
        <f t="shared" si="4"/>
        <v>1842.35</v>
      </c>
      <c r="N37" s="42">
        <f t="shared" si="4"/>
        <v>24.92</v>
      </c>
      <c r="O37" s="44"/>
    </row>
    <row r="38" spans="1:15" ht="12.75">
      <c r="A38" s="10" t="s">
        <v>44</v>
      </c>
      <c r="B38" s="33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</row>
    <row r="39" spans="1:15" ht="12.75">
      <c r="A39" s="10" t="s">
        <v>45</v>
      </c>
      <c r="B39" s="33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</row>
  </sheetData>
  <sheetProtection/>
  <printOptions/>
  <pageMargins left="1.3779527559055118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6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25.140625" style="0" customWidth="1"/>
    <col min="2" max="2" width="5.8515625" style="0" customWidth="1"/>
    <col min="3" max="3" width="7.7109375" style="0" customWidth="1"/>
    <col min="4" max="4" width="5.7109375" style="0" customWidth="1"/>
    <col min="5" max="5" width="5.57421875" style="0" customWidth="1"/>
    <col min="6" max="6" width="6.28125" style="0" customWidth="1"/>
    <col min="7" max="7" width="4.8515625" style="0" customWidth="1"/>
    <col min="8" max="8" width="4.7109375" style="0" customWidth="1"/>
    <col min="9" max="10" width="5.7109375" style="0" customWidth="1"/>
    <col min="11" max="11" width="7.00390625" style="0" customWidth="1"/>
    <col min="12" max="12" width="5.7109375" style="0" customWidth="1"/>
    <col min="13" max="13" width="6.28125" style="0" customWidth="1"/>
    <col min="14" max="14" width="6.140625" style="0" customWidth="1"/>
    <col min="15" max="15" width="7.28125" style="0" customWidth="1"/>
  </cols>
  <sheetData>
    <row r="1" spans="1:15" ht="12.75">
      <c r="A1" s="5" t="s">
        <v>38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2.75">
      <c r="A2" s="5" t="s">
        <v>327</v>
      </c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2.75">
      <c r="A3" s="5" t="s">
        <v>343</v>
      </c>
      <c r="B3" s="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7" ht="12.75" customHeight="1">
      <c r="A4" s="2" t="s">
        <v>34</v>
      </c>
      <c r="B4" s="2" t="s">
        <v>1</v>
      </c>
      <c r="C4" s="44" t="s">
        <v>2</v>
      </c>
      <c r="D4" s="44" t="s">
        <v>3</v>
      </c>
      <c r="E4" s="44" t="s">
        <v>4</v>
      </c>
      <c r="F4" s="44" t="s">
        <v>5</v>
      </c>
      <c r="G4" s="44" t="s">
        <v>19</v>
      </c>
      <c r="H4" s="44" t="s">
        <v>8</v>
      </c>
      <c r="I4" s="44" t="s">
        <v>10</v>
      </c>
      <c r="J4" s="44" t="s">
        <v>307</v>
      </c>
      <c r="K4" s="44" t="s">
        <v>74</v>
      </c>
      <c r="L4" s="44" t="s">
        <v>75</v>
      </c>
      <c r="M4" s="44" t="s">
        <v>76</v>
      </c>
      <c r="N4" s="44" t="s">
        <v>7</v>
      </c>
      <c r="O4" s="191" t="s">
        <v>127</v>
      </c>
      <c r="P4" s="1"/>
      <c r="Q4" s="1"/>
    </row>
    <row r="5" spans="1:17" ht="12.75" customHeight="1">
      <c r="A5" s="2" t="s">
        <v>240</v>
      </c>
      <c r="B5" s="3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192" t="s">
        <v>57</v>
      </c>
      <c r="P5" s="1"/>
      <c r="Q5" s="1"/>
    </row>
    <row r="6" spans="1:17" ht="12.75" customHeight="1">
      <c r="A6" s="3" t="s">
        <v>255</v>
      </c>
      <c r="B6" s="3">
        <v>150</v>
      </c>
      <c r="C6" s="81">
        <v>316.53</v>
      </c>
      <c r="D6" s="81">
        <v>12.33</v>
      </c>
      <c r="E6" s="81">
        <v>17.77</v>
      </c>
      <c r="F6" s="81">
        <v>26.96</v>
      </c>
      <c r="G6" s="81">
        <v>3.57</v>
      </c>
      <c r="H6" s="81">
        <v>0.06</v>
      </c>
      <c r="I6" s="81">
        <v>1.84</v>
      </c>
      <c r="J6" s="81">
        <v>0.45</v>
      </c>
      <c r="K6" s="81">
        <v>124.34</v>
      </c>
      <c r="L6" s="81">
        <v>22.04</v>
      </c>
      <c r="M6" s="81">
        <v>186.09</v>
      </c>
      <c r="N6" s="81">
        <v>0.82</v>
      </c>
      <c r="O6" s="40" t="s">
        <v>346</v>
      </c>
      <c r="P6" s="1"/>
      <c r="Q6" s="1"/>
    </row>
    <row r="7" spans="1:17" ht="12.75" customHeight="1">
      <c r="A7" s="3" t="s">
        <v>39</v>
      </c>
      <c r="B7" s="3">
        <v>50</v>
      </c>
      <c r="C7" s="39">
        <v>131</v>
      </c>
      <c r="D7" s="37">
        <v>3.75</v>
      </c>
      <c r="E7" s="37">
        <v>1.45</v>
      </c>
      <c r="F7" s="38">
        <v>25.7</v>
      </c>
      <c r="G7" s="41"/>
      <c r="H7" s="37">
        <v>0.06</v>
      </c>
      <c r="I7" s="41"/>
      <c r="J7" s="37">
        <v>0.45</v>
      </c>
      <c r="K7" s="38">
        <v>9.5</v>
      </c>
      <c r="L7" s="38">
        <v>6.5</v>
      </c>
      <c r="M7" s="38">
        <v>32.5</v>
      </c>
      <c r="N7" s="38">
        <v>0.6</v>
      </c>
      <c r="O7" s="40" t="s">
        <v>69</v>
      </c>
      <c r="P7" s="1"/>
      <c r="Q7" s="1"/>
    </row>
    <row r="8" spans="1:17" ht="12.75" customHeight="1">
      <c r="A8" s="3" t="s">
        <v>26</v>
      </c>
      <c r="B8" s="3">
        <v>200</v>
      </c>
      <c r="C8" s="39">
        <v>57</v>
      </c>
      <c r="D8" s="38">
        <v>0.2</v>
      </c>
      <c r="E8" s="37">
        <v>0.05</v>
      </c>
      <c r="F8" s="37">
        <v>15.01</v>
      </c>
      <c r="G8" s="41"/>
      <c r="H8" s="41"/>
      <c r="I8" s="38">
        <v>0.1</v>
      </c>
      <c r="J8" s="37">
        <v>0.08</v>
      </c>
      <c r="K8" s="37">
        <v>5.25</v>
      </c>
      <c r="L8" s="38">
        <v>4.4</v>
      </c>
      <c r="M8" s="37">
        <v>8.24</v>
      </c>
      <c r="N8" s="37">
        <v>0.87</v>
      </c>
      <c r="O8" s="40" t="s">
        <v>64</v>
      </c>
      <c r="P8" s="1"/>
      <c r="Q8" s="1"/>
    </row>
    <row r="9" spans="1:17" ht="12.75" customHeight="1">
      <c r="A9" s="2" t="s">
        <v>245</v>
      </c>
      <c r="B9" s="12">
        <f>C9*100/C35</f>
        <v>21.402513001942868</v>
      </c>
      <c r="C9" s="43">
        <f aca="true" t="shared" si="0" ref="C9:N9">SUM(C6:C8)</f>
        <v>504.53</v>
      </c>
      <c r="D9" s="42">
        <f t="shared" si="0"/>
        <v>16.279999999999998</v>
      </c>
      <c r="E9" s="42">
        <f t="shared" si="0"/>
        <v>19.27</v>
      </c>
      <c r="F9" s="91">
        <f t="shared" si="0"/>
        <v>67.67</v>
      </c>
      <c r="G9" s="42">
        <f t="shared" si="0"/>
        <v>3.57</v>
      </c>
      <c r="H9" s="42">
        <f t="shared" si="0"/>
        <v>0.12</v>
      </c>
      <c r="I9" s="42">
        <f t="shared" si="0"/>
        <v>1.9400000000000002</v>
      </c>
      <c r="J9" s="42">
        <f t="shared" si="0"/>
        <v>0.98</v>
      </c>
      <c r="K9" s="43">
        <f t="shared" si="0"/>
        <v>139.09</v>
      </c>
      <c r="L9" s="42">
        <f t="shared" si="0"/>
        <v>32.94</v>
      </c>
      <c r="M9" s="43">
        <f t="shared" si="0"/>
        <v>226.83</v>
      </c>
      <c r="N9" s="42">
        <f t="shared" si="0"/>
        <v>2.29</v>
      </c>
      <c r="O9" s="44"/>
      <c r="P9" s="1"/>
      <c r="Q9" s="1"/>
    </row>
    <row r="10" spans="1:17" ht="12.75" customHeight="1">
      <c r="A10" s="2" t="s">
        <v>241</v>
      </c>
      <c r="B10" s="3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1"/>
      <c r="Q10" s="1"/>
    </row>
    <row r="11" spans="1:17" ht="12.75" customHeight="1">
      <c r="A11" s="3" t="s">
        <v>47</v>
      </c>
      <c r="B11" s="3">
        <v>200</v>
      </c>
      <c r="C11" s="50">
        <v>120.85</v>
      </c>
      <c r="D11" s="51">
        <v>3.8</v>
      </c>
      <c r="E11" s="51">
        <v>3.7</v>
      </c>
      <c r="F11" s="50">
        <v>20.17</v>
      </c>
      <c r="G11" s="50">
        <v>0.03</v>
      </c>
      <c r="H11" s="50">
        <v>0.04</v>
      </c>
      <c r="I11" s="51">
        <v>1.3</v>
      </c>
      <c r="J11" s="51">
        <v>0.1</v>
      </c>
      <c r="K11" s="51">
        <v>120.3</v>
      </c>
      <c r="L11" s="52">
        <v>14</v>
      </c>
      <c r="M11" s="52">
        <v>90</v>
      </c>
      <c r="N11" s="50">
        <v>0.11</v>
      </c>
      <c r="O11" s="40" t="s">
        <v>345</v>
      </c>
      <c r="P11" s="1"/>
      <c r="Q11" s="1"/>
    </row>
    <row r="12" spans="1:17" ht="12.75" customHeight="1">
      <c r="A12" s="14" t="s">
        <v>50</v>
      </c>
      <c r="B12" s="15">
        <v>100</v>
      </c>
      <c r="C12" s="82">
        <v>155</v>
      </c>
      <c r="D12" s="80">
        <v>8.9</v>
      </c>
      <c r="E12" s="80">
        <v>7.7</v>
      </c>
      <c r="F12" s="81">
        <v>21.25</v>
      </c>
      <c r="G12" s="83"/>
      <c r="H12" s="81">
        <v>0.01</v>
      </c>
      <c r="I12" s="83"/>
      <c r="J12" s="80">
        <v>0.1</v>
      </c>
      <c r="K12" s="80">
        <v>1.5</v>
      </c>
      <c r="L12" s="80">
        <v>1.5</v>
      </c>
      <c r="M12" s="80">
        <v>7.5</v>
      </c>
      <c r="N12" s="90">
        <v>0.1</v>
      </c>
      <c r="O12" s="40" t="s">
        <v>129</v>
      </c>
      <c r="P12" s="1"/>
      <c r="Q12" s="1"/>
    </row>
    <row r="13" spans="1:17" ht="12.75" customHeight="1">
      <c r="A13" s="16" t="s">
        <v>137</v>
      </c>
      <c r="B13" s="7">
        <v>100</v>
      </c>
      <c r="C13" s="82">
        <v>43</v>
      </c>
      <c r="D13" s="80">
        <v>0.8</v>
      </c>
      <c r="E13" s="83"/>
      <c r="F13" s="80">
        <v>9.6</v>
      </c>
      <c r="G13" s="80">
        <v>0.1</v>
      </c>
      <c r="H13" s="81">
        <v>0.06</v>
      </c>
      <c r="I13" s="82">
        <v>10</v>
      </c>
      <c r="J13" s="80">
        <v>0.6</v>
      </c>
      <c r="K13" s="82">
        <v>20</v>
      </c>
      <c r="L13" s="82">
        <v>9</v>
      </c>
      <c r="M13" s="82">
        <v>20</v>
      </c>
      <c r="N13" s="80">
        <v>0.5</v>
      </c>
      <c r="O13" s="45" t="s">
        <v>138</v>
      </c>
      <c r="P13" s="1"/>
      <c r="Q13" s="1"/>
    </row>
    <row r="14" spans="1:17" ht="12.75" customHeight="1">
      <c r="A14" s="88" t="s">
        <v>256</v>
      </c>
      <c r="B14" s="89">
        <f>C14*100/C35</f>
        <v>13.525838445027023</v>
      </c>
      <c r="C14" s="85">
        <f aca="true" t="shared" si="1" ref="C14:N14">SUM(C11:C13)</f>
        <v>318.85</v>
      </c>
      <c r="D14" s="86">
        <f t="shared" si="1"/>
        <v>13.5</v>
      </c>
      <c r="E14" s="86">
        <f t="shared" si="1"/>
        <v>11.4</v>
      </c>
      <c r="F14" s="86">
        <f t="shared" si="1"/>
        <v>51.02</v>
      </c>
      <c r="G14" s="86">
        <f t="shared" si="1"/>
        <v>0.13</v>
      </c>
      <c r="H14" s="86">
        <f t="shared" si="1"/>
        <v>0.11</v>
      </c>
      <c r="I14" s="87">
        <f t="shared" si="1"/>
        <v>11.3</v>
      </c>
      <c r="J14" s="86">
        <f t="shared" si="1"/>
        <v>0.8</v>
      </c>
      <c r="K14" s="87">
        <f t="shared" si="1"/>
        <v>141.8</v>
      </c>
      <c r="L14" s="87">
        <f t="shared" si="1"/>
        <v>24.5</v>
      </c>
      <c r="M14" s="87">
        <f t="shared" si="1"/>
        <v>117.5</v>
      </c>
      <c r="N14" s="86">
        <f t="shared" si="1"/>
        <v>0.71</v>
      </c>
      <c r="O14" s="40"/>
      <c r="P14" s="1"/>
      <c r="Q14" s="1"/>
    </row>
    <row r="15" spans="1:17" ht="12.75" customHeight="1">
      <c r="A15" s="88" t="s">
        <v>325</v>
      </c>
      <c r="B15" s="15"/>
      <c r="C15" s="82"/>
      <c r="D15" s="81"/>
      <c r="E15" s="81"/>
      <c r="F15" s="81"/>
      <c r="G15" s="83"/>
      <c r="H15" s="81"/>
      <c r="I15" s="83"/>
      <c r="J15" s="81"/>
      <c r="K15" s="80"/>
      <c r="L15" s="80"/>
      <c r="M15" s="80"/>
      <c r="N15" s="81"/>
      <c r="O15" s="40"/>
      <c r="P15" s="1"/>
      <c r="Q15" s="1"/>
    </row>
    <row r="16" spans="1:17" ht="12.75" customHeight="1">
      <c r="A16" s="14" t="s">
        <v>257</v>
      </c>
      <c r="B16" s="15">
        <v>200</v>
      </c>
      <c r="C16" s="82">
        <v>68</v>
      </c>
      <c r="D16" s="80">
        <v>5.8</v>
      </c>
      <c r="E16" s="82">
        <v>5</v>
      </c>
      <c r="F16" s="80">
        <v>8.4</v>
      </c>
      <c r="G16" s="82"/>
      <c r="H16" s="81">
        <v>0.04</v>
      </c>
      <c r="I16" s="80">
        <v>0.6</v>
      </c>
      <c r="J16" s="80">
        <v>0.2</v>
      </c>
      <c r="K16" s="82">
        <v>248</v>
      </c>
      <c r="L16" s="82">
        <v>28</v>
      </c>
      <c r="M16" s="82">
        <v>184</v>
      </c>
      <c r="N16" s="80">
        <v>0.2</v>
      </c>
      <c r="O16" s="40" t="s">
        <v>130</v>
      </c>
      <c r="P16" s="1"/>
      <c r="Q16" s="1"/>
    </row>
    <row r="17" spans="1:17" ht="12.75" customHeight="1">
      <c r="A17" s="3" t="s">
        <v>39</v>
      </c>
      <c r="B17" s="138">
        <v>50</v>
      </c>
      <c r="C17" s="39">
        <v>131</v>
      </c>
      <c r="D17" s="37">
        <v>3.75</v>
      </c>
      <c r="E17" s="37">
        <v>1.45</v>
      </c>
      <c r="F17" s="38">
        <v>25.7</v>
      </c>
      <c r="G17" s="41"/>
      <c r="H17" s="37">
        <v>0.06</v>
      </c>
      <c r="I17" s="41"/>
      <c r="J17" s="37">
        <v>0.45</v>
      </c>
      <c r="K17" s="38">
        <v>9.5</v>
      </c>
      <c r="L17" s="38">
        <v>6.5</v>
      </c>
      <c r="M17" s="38">
        <v>32.5</v>
      </c>
      <c r="N17" s="38">
        <v>0.6</v>
      </c>
      <c r="O17" s="40" t="s">
        <v>69</v>
      </c>
      <c r="P17" s="1"/>
      <c r="Q17" s="1"/>
    </row>
    <row r="18" spans="1:17" ht="12.75" customHeight="1">
      <c r="A18" s="2" t="s">
        <v>248</v>
      </c>
      <c r="B18" s="12">
        <f>C18*100/C35</f>
        <v>8.441718207810498</v>
      </c>
      <c r="C18" s="84">
        <f aca="true" t="shared" si="2" ref="C18:N18">SUM(C16:C17)</f>
        <v>199</v>
      </c>
      <c r="D18" s="43">
        <f t="shared" si="2"/>
        <v>9.55</v>
      </c>
      <c r="E18" s="43">
        <f t="shared" si="2"/>
        <v>6.45</v>
      </c>
      <c r="F18" s="43">
        <f t="shared" si="2"/>
        <v>34.1</v>
      </c>
      <c r="G18" s="35">
        <f t="shared" si="2"/>
        <v>0</v>
      </c>
      <c r="H18" s="42">
        <f t="shared" si="2"/>
        <v>0.1</v>
      </c>
      <c r="I18" s="43">
        <f t="shared" si="2"/>
        <v>0.6</v>
      </c>
      <c r="J18" s="43">
        <f t="shared" si="2"/>
        <v>0.65</v>
      </c>
      <c r="K18" s="35">
        <f t="shared" si="2"/>
        <v>257.5</v>
      </c>
      <c r="L18" s="35">
        <f t="shared" si="2"/>
        <v>34.5</v>
      </c>
      <c r="M18" s="35">
        <f t="shared" si="2"/>
        <v>216.5</v>
      </c>
      <c r="N18" s="43">
        <f t="shared" si="2"/>
        <v>0.8</v>
      </c>
      <c r="O18" s="40"/>
      <c r="P18" s="1"/>
      <c r="Q18" s="1"/>
    </row>
    <row r="19" spans="1:17" ht="12.75" customHeight="1">
      <c r="A19" s="2" t="s">
        <v>18</v>
      </c>
      <c r="B19" s="3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1"/>
      <c r="Q19" s="1"/>
    </row>
    <row r="20" spans="1:17" ht="12.75" customHeight="1">
      <c r="A20" s="3" t="s">
        <v>222</v>
      </c>
      <c r="B20" s="3">
        <v>80</v>
      </c>
      <c r="C20" s="81">
        <v>79.21</v>
      </c>
      <c r="D20" s="81">
        <v>2.08</v>
      </c>
      <c r="E20" s="81">
        <v>5.79</v>
      </c>
      <c r="F20" s="81">
        <v>4.46</v>
      </c>
      <c r="G20" s="81">
        <v>0.44</v>
      </c>
      <c r="H20" s="81">
        <v>0.04</v>
      </c>
      <c r="I20" s="81">
        <v>11.33</v>
      </c>
      <c r="J20" s="81">
        <v>0.37</v>
      </c>
      <c r="K20" s="80">
        <v>33.3</v>
      </c>
      <c r="L20" s="81">
        <v>12.59</v>
      </c>
      <c r="M20" s="81">
        <v>46.27</v>
      </c>
      <c r="N20" s="80">
        <v>0.7</v>
      </c>
      <c r="O20" s="40" t="s">
        <v>223</v>
      </c>
      <c r="P20" s="1"/>
      <c r="Q20" s="1"/>
    </row>
    <row r="21" spans="1:17" ht="12.75" customHeight="1">
      <c r="A21" s="3" t="s">
        <v>131</v>
      </c>
      <c r="B21" s="3">
        <v>220</v>
      </c>
      <c r="C21" s="81">
        <v>86.04</v>
      </c>
      <c r="D21" s="81">
        <v>4.23</v>
      </c>
      <c r="E21" s="81">
        <v>9.49</v>
      </c>
      <c r="F21" s="81">
        <v>11.56</v>
      </c>
      <c r="G21" s="81">
        <v>0.91</v>
      </c>
      <c r="H21" s="81">
        <v>0.06</v>
      </c>
      <c r="I21" s="81">
        <v>0.68</v>
      </c>
      <c r="J21" s="81">
        <v>2.19</v>
      </c>
      <c r="K21" s="81">
        <v>23.63</v>
      </c>
      <c r="L21" s="81">
        <v>13.02</v>
      </c>
      <c r="M21" s="81">
        <v>70.54</v>
      </c>
      <c r="N21" s="81">
        <v>0.92</v>
      </c>
      <c r="O21" s="40" t="s">
        <v>132</v>
      </c>
      <c r="P21" s="1"/>
      <c r="Q21" s="1"/>
    </row>
    <row r="22" spans="1:17" ht="12.75" customHeight="1">
      <c r="A22" s="3" t="s">
        <v>133</v>
      </c>
      <c r="B22" s="3">
        <v>80</v>
      </c>
      <c r="C22" s="81">
        <v>210.23</v>
      </c>
      <c r="D22" s="81">
        <v>14.56</v>
      </c>
      <c r="E22" s="81">
        <v>8.24</v>
      </c>
      <c r="F22" s="81">
        <v>4.06</v>
      </c>
      <c r="G22" s="80">
        <v>0.2</v>
      </c>
      <c r="H22" s="81">
        <v>0.13</v>
      </c>
      <c r="I22" s="81">
        <v>0.39</v>
      </c>
      <c r="J22" s="81"/>
      <c r="K22" s="81">
        <v>69.46</v>
      </c>
      <c r="L22" s="82">
        <v>31</v>
      </c>
      <c r="M22" s="81">
        <v>286.65</v>
      </c>
      <c r="N22" s="81"/>
      <c r="O22" s="40" t="s">
        <v>134</v>
      </c>
      <c r="P22" s="1"/>
      <c r="Q22" s="1"/>
    </row>
    <row r="23" spans="1:17" ht="12.75" customHeight="1">
      <c r="A23" s="3" t="s">
        <v>135</v>
      </c>
      <c r="B23" s="3">
        <v>150</v>
      </c>
      <c r="C23" s="81">
        <v>220.8</v>
      </c>
      <c r="D23" s="81">
        <v>2.34</v>
      </c>
      <c r="E23" s="80">
        <v>13.4</v>
      </c>
      <c r="F23" s="81">
        <v>18.33</v>
      </c>
      <c r="G23" s="81"/>
      <c r="H23" s="81">
        <v>0.06</v>
      </c>
      <c r="I23" s="80">
        <v>4.1</v>
      </c>
      <c r="J23" s="80">
        <v>1.1</v>
      </c>
      <c r="K23" s="81">
        <v>17.12</v>
      </c>
      <c r="L23" s="81">
        <v>35.57</v>
      </c>
      <c r="M23" s="81">
        <v>101.41</v>
      </c>
      <c r="N23" s="81">
        <v>0.87</v>
      </c>
      <c r="O23" s="40" t="s">
        <v>136</v>
      </c>
      <c r="P23" s="1"/>
      <c r="Q23" s="1"/>
    </row>
    <row r="24" spans="1:15" ht="12.75" customHeight="1">
      <c r="A24" s="3" t="s">
        <v>41</v>
      </c>
      <c r="B24" s="79">
        <v>200</v>
      </c>
      <c r="C24" s="39">
        <v>87</v>
      </c>
      <c r="D24" s="37">
        <v>0.33</v>
      </c>
      <c r="E24" s="41"/>
      <c r="F24" s="37">
        <v>21.66</v>
      </c>
      <c r="G24" s="41"/>
      <c r="H24" s="41"/>
      <c r="I24" s="38">
        <v>0.3</v>
      </c>
      <c r="J24" s="37">
        <v>0.14</v>
      </c>
      <c r="K24" s="38">
        <v>33.6</v>
      </c>
      <c r="L24" s="38">
        <v>4.5</v>
      </c>
      <c r="M24" s="37">
        <v>11.55</v>
      </c>
      <c r="N24" s="37">
        <v>0.95</v>
      </c>
      <c r="O24" s="40" t="s">
        <v>82</v>
      </c>
    </row>
    <row r="25" spans="1:17" ht="12.75" customHeight="1">
      <c r="A25" s="3" t="s">
        <v>20</v>
      </c>
      <c r="B25" s="79">
        <v>30</v>
      </c>
      <c r="C25" s="38">
        <v>54.3</v>
      </c>
      <c r="D25" s="37">
        <v>1.98</v>
      </c>
      <c r="E25" s="37">
        <v>0.36</v>
      </c>
      <c r="F25" s="37">
        <v>10.26</v>
      </c>
      <c r="G25" s="41"/>
      <c r="H25" s="37">
        <v>0.05</v>
      </c>
      <c r="I25" s="41"/>
      <c r="J25" s="38">
        <v>0.2</v>
      </c>
      <c r="K25" s="38">
        <v>10.5</v>
      </c>
      <c r="L25" s="38">
        <v>14.1</v>
      </c>
      <c r="M25" s="38">
        <v>47.4</v>
      </c>
      <c r="N25" s="37">
        <v>1.17</v>
      </c>
      <c r="O25" s="40" t="s">
        <v>83</v>
      </c>
      <c r="P25" s="1"/>
      <c r="Q25" s="1"/>
    </row>
    <row r="26" spans="1:17" ht="12.75" customHeight="1">
      <c r="A26" s="2" t="s">
        <v>21</v>
      </c>
      <c r="B26" s="12">
        <f>C26*100/C35</f>
        <v>31.288655857873703</v>
      </c>
      <c r="C26" s="42">
        <f aca="true" t="shared" si="3" ref="C26:N26">SUM(C20:C25)</f>
        <v>737.5799999999999</v>
      </c>
      <c r="D26" s="42">
        <f t="shared" si="3"/>
        <v>25.52</v>
      </c>
      <c r="E26" s="42">
        <f t="shared" si="3"/>
        <v>37.28</v>
      </c>
      <c r="F26" s="42">
        <f t="shared" si="3"/>
        <v>70.33</v>
      </c>
      <c r="G26" s="42">
        <f t="shared" si="3"/>
        <v>1.55</v>
      </c>
      <c r="H26" s="42">
        <f t="shared" si="3"/>
        <v>0.34</v>
      </c>
      <c r="I26" s="42">
        <f t="shared" si="3"/>
        <v>16.8</v>
      </c>
      <c r="J26" s="43">
        <f t="shared" si="3"/>
        <v>4</v>
      </c>
      <c r="K26" s="43">
        <f t="shared" si="3"/>
        <v>187.60999999999999</v>
      </c>
      <c r="L26" s="43">
        <f t="shared" si="3"/>
        <v>110.78</v>
      </c>
      <c r="M26" s="42">
        <f t="shared" si="3"/>
        <v>563.8199999999999</v>
      </c>
      <c r="N26" s="42">
        <f t="shared" si="3"/>
        <v>4.61</v>
      </c>
      <c r="O26" s="40"/>
      <c r="P26" s="1"/>
      <c r="Q26" s="1"/>
    </row>
    <row r="27" spans="1:17" ht="12.75" customHeight="1">
      <c r="A27" s="2" t="s">
        <v>22</v>
      </c>
      <c r="B27" s="3" t="s">
        <v>258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1"/>
      <c r="Q27" s="1"/>
    </row>
    <row r="28" spans="1:17" ht="12.75" customHeight="1">
      <c r="A28" s="3" t="s">
        <v>335</v>
      </c>
      <c r="B28" s="3">
        <v>100</v>
      </c>
      <c r="C28" s="82">
        <v>14</v>
      </c>
      <c r="D28" s="80">
        <v>0.8</v>
      </c>
      <c r="E28" s="80">
        <v>0.1</v>
      </c>
      <c r="F28" s="80">
        <v>2.6</v>
      </c>
      <c r="G28" s="81">
        <v>0.06</v>
      </c>
      <c r="H28" s="81">
        <v>0.03</v>
      </c>
      <c r="I28" s="82">
        <v>10</v>
      </c>
      <c r="J28" s="80">
        <v>0.2</v>
      </c>
      <c r="K28" s="82">
        <v>23</v>
      </c>
      <c r="L28" s="82">
        <v>14</v>
      </c>
      <c r="M28" s="82">
        <v>42</v>
      </c>
      <c r="N28" s="80">
        <v>0.6</v>
      </c>
      <c r="O28" s="40" t="s">
        <v>213</v>
      </c>
      <c r="P28" s="1"/>
      <c r="Q28" s="1"/>
    </row>
    <row r="29" spans="1:17" ht="12.75" customHeight="1">
      <c r="A29" s="3" t="s">
        <v>280</v>
      </c>
      <c r="B29" s="3">
        <v>80</v>
      </c>
      <c r="C29" s="198">
        <v>126.45</v>
      </c>
      <c r="D29" s="199">
        <v>8.45</v>
      </c>
      <c r="E29" s="197">
        <v>6.56</v>
      </c>
      <c r="F29" s="199">
        <v>6.24</v>
      </c>
      <c r="G29" s="199">
        <v>0.04</v>
      </c>
      <c r="H29" s="199">
        <v>0.06</v>
      </c>
      <c r="I29" s="197">
        <v>3.37</v>
      </c>
      <c r="J29" s="197">
        <v>1.97</v>
      </c>
      <c r="K29" s="197">
        <v>35.72</v>
      </c>
      <c r="L29" s="189">
        <v>20.15</v>
      </c>
      <c r="M29" s="194">
        <v>120.6</v>
      </c>
      <c r="N29" s="189">
        <v>1.06</v>
      </c>
      <c r="O29" s="40" t="s">
        <v>344</v>
      </c>
      <c r="P29" s="1"/>
      <c r="Q29" s="1"/>
    </row>
    <row r="30" spans="1:17" ht="12.75" customHeight="1">
      <c r="A30" s="3" t="s">
        <v>314</v>
      </c>
      <c r="B30" s="3">
        <v>150</v>
      </c>
      <c r="C30" s="82">
        <v>145.43</v>
      </c>
      <c r="D30" s="81">
        <v>4.25</v>
      </c>
      <c r="E30" s="81">
        <v>6.45</v>
      </c>
      <c r="F30" s="81">
        <v>9.44</v>
      </c>
      <c r="G30" s="81">
        <v>0.12</v>
      </c>
      <c r="H30" s="81">
        <v>0.09</v>
      </c>
      <c r="I30" s="81">
        <v>67.95</v>
      </c>
      <c r="J30" s="80">
        <v>1.5</v>
      </c>
      <c r="K30" s="80">
        <v>80.7</v>
      </c>
      <c r="L30" s="81">
        <v>31.89</v>
      </c>
      <c r="M30" s="81">
        <v>76.69</v>
      </c>
      <c r="N30" s="81">
        <v>1.53</v>
      </c>
      <c r="O30" s="40" t="s">
        <v>315</v>
      </c>
      <c r="P30" s="1"/>
      <c r="Q30" s="1"/>
    </row>
    <row r="31" spans="1:17" ht="12.75" customHeight="1">
      <c r="A31" s="3" t="s">
        <v>172</v>
      </c>
      <c r="B31" s="3">
        <v>200</v>
      </c>
      <c r="C31" s="82">
        <v>102</v>
      </c>
      <c r="D31" s="80">
        <v>1.4</v>
      </c>
      <c r="E31" s="80">
        <v>0.4</v>
      </c>
      <c r="F31" s="80">
        <v>22.8</v>
      </c>
      <c r="G31" s="83"/>
      <c r="H31" s="81">
        <v>0.02</v>
      </c>
      <c r="I31" s="80">
        <v>14.8</v>
      </c>
      <c r="J31" s="80">
        <v>0.4</v>
      </c>
      <c r="K31" s="82">
        <v>34</v>
      </c>
      <c r="L31" s="104">
        <v>12</v>
      </c>
      <c r="M31" s="82">
        <v>36</v>
      </c>
      <c r="N31" s="80">
        <v>0.6</v>
      </c>
      <c r="O31" s="40" t="s">
        <v>128</v>
      </c>
      <c r="P31" s="1"/>
      <c r="Q31" s="1"/>
    </row>
    <row r="32" spans="1:17" ht="12.75" customHeight="1">
      <c r="A32" s="3" t="s">
        <v>16</v>
      </c>
      <c r="B32" s="3">
        <v>50</v>
      </c>
      <c r="C32" s="198">
        <v>119</v>
      </c>
      <c r="D32" s="194">
        <v>3.8</v>
      </c>
      <c r="E32" s="195">
        <v>0.4</v>
      </c>
      <c r="F32" s="195">
        <v>24.3</v>
      </c>
      <c r="G32" s="196"/>
      <c r="H32" s="197">
        <v>0.06</v>
      </c>
      <c r="I32" s="196"/>
      <c r="J32" s="197">
        <v>0.46</v>
      </c>
      <c r="K32" s="198">
        <v>10</v>
      </c>
      <c r="L32" s="198">
        <v>7</v>
      </c>
      <c r="M32" s="195">
        <v>32.5</v>
      </c>
      <c r="N32" s="189">
        <v>0.55</v>
      </c>
      <c r="O32" s="40" t="s">
        <v>60</v>
      </c>
      <c r="P32" s="1"/>
      <c r="Q32" s="1"/>
    </row>
    <row r="33" spans="1:17" ht="12.75" customHeight="1">
      <c r="A33" s="3" t="s">
        <v>20</v>
      </c>
      <c r="B33" s="3">
        <v>50</v>
      </c>
      <c r="C33" s="38">
        <v>90.5</v>
      </c>
      <c r="D33" s="38">
        <v>3.3</v>
      </c>
      <c r="E33" s="38">
        <v>0.6</v>
      </c>
      <c r="F33" s="38">
        <v>17.1</v>
      </c>
      <c r="G33" s="41"/>
      <c r="H33" s="37">
        <v>0.09</v>
      </c>
      <c r="I33" s="41"/>
      <c r="J33" s="37">
        <v>0.34</v>
      </c>
      <c r="K33" s="38">
        <v>17.5</v>
      </c>
      <c r="L33" s="38">
        <v>23.5</v>
      </c>
      <c r="M33" s="39">
        <v>79</v>
      </c>
      <c r="N33" s="37">
        <v>1.95</v>
      </c>
      <c r="O33" s="40" t="s">
        <v>83</v>
      </c>
      <c r="P33" s="1" t="s">
        <v>263</v>
      </c>
      <c r="Q33" s="1"/>
    </row>
    <row r="34" spans="1:17" ht="12.75" customHeight="1">
      <c r="A34" s="2" t="s">
        <v>23</v>
      </c>
      <c r="B34" s="12">
        <f>C34*100/C35</f>
        <v>25.341274487345906</v>
      </c>
      <c r="C34" s="35">
        <f aca="true" t="shared" si="4" ref="C34:N34">SUM(C28:C33)</f>
        <v>597.38</v>
      </c>
      <c r="D34" s="43">
        <f t="shared" si="4"/>
        <v>22</v>
      </c>
      <c r="E34" s="42">
        <f t="shared" si="4"/>
        <v>14.51</v>
      </c>
      <c r="F34" s="43">
        <f t="shared" si="4"/>
        <v>82.47999999999999</v>
      </c>
      <c r="G34" s="42">
        <f t="shared" si="4"/>
        <v>0.22</v>
      </c>
      <c r="H34" s="42">
        <f t="shared" si="4"/>
        <v>0.35</v>
      </c>
      <c r="I34" s="35">
        <f t="shared" si="4"/>
        <v>96.12</v>
      </c>
      <c r="J34" s="43">
        <f t="shared" si="4"/>
        <v>4.87</v>
      </c>
      <c r="K34" s="43">
        <f t="shared" si="4"/>
        <v>200.92000000000002</v>
      </c>
      <c r="L34" s="35">
        <f t="shared" si="4"/>
        <v>108.53999999999999</v>
      </c>
      <c r="M34" s="35">
        <f t="shared" si="4"/>
        <v>386.78999999999996</v>
      </c>
      <c r="N34" s="43">
        <f t="shared" si="4"/>
        <v>6.290000000000001</v>
      </c>
      <c r="O34" s="40"/>
      <c r="P34" s="1"/>
      <c r="Q34" s="1"/>
    </row>
    <row r="35" spans="1:17" ht="15.75" customHeight="1">
      <c r="A35" s="2" t="s">
        <v>24</v>
      </c>
      <c r="B35" s="2"/>
      <c r="C35" s="169">
        <f>C9+C14+C18+C26+C34</f>
        <v>2357.34</v>
      </c>
      <c r="D35" s="42">
        <f aca="true" t="shared" si="5" ref="D35:N35">D9+D14+D18+D26++D34</f>
        <v>86.85</v>
      </c>
      <c r="E35" s="42">
        <f t="shared" si="5"/>
        <v>88.91000000000001</v>
      </c>
      <c r="F35" s="42">
        <f t="shared" si="5"/>
        <v>305.6</v>
      </c>
      <c r="G35" s="42">
        <f t="shared" si="5"/>
        <v>5.47</v>
      </c>
      <c r="H35" s="42">
        <f t="shared" si="5"/>
        <v>1.02</v>
      </c>
      <c r="I35" s="43">
        <f t="shared" si="5"/>
        <v>126.76</v>
      </c>
      <c r="J35" s="42">
        <f t="shared" si="5"/>
        <v>11.3</v>
      </c>
      <c r="K35" s="35">
        <f t="shared" si="5"/>
        <v>926.9200000000001</v>
      </c>
      <c r="L35" s="35">
        <f t="shared" si="5"/>
        <v>311.26</v>
      </c>
      <c r="M35" s="35">
        <f t="shared" si="5"/>
        <v>1511.44</v>
      </c>
      <c r="N35" s="35">
        <f t="shared" si="5"/>
        <v>14.700000000000001</v>
      </c>
      <c r="O35" s="44"/>
      <c r="P35" s="1" t="s">
        <v>264</v>
      </c>
      <c r="Q35" s="1"/>
    </row>
    <row r="36" spans="1:15" ht="12.75">
      <c r="A36" s="10" t="s">
        <v>44</v>
      </c>
      <c r="B36" s="33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 t="s">
        <v>261</v>
      </c>
    </row>
    <row r="37" spans="1:15" ht="12.75">
      <c r="A37" s="10" t="s">
        <v>45</v>
      </c>
      <c r="B37" s="33"/>
      <c r="C37" s="193" t="s">
        <v>268</v>
      </c>
      <c r="D37" s="190" t="s">
        <v>259</v>
      </c>
      <c r="E37" s="190"/>
      <c r="F37" s="190"/>
      <c r="G37" s="190"/>
      <c r="H37" s="190"/>
      <c r="I37" s="190" t="s">
        <v>262</v>
      </c>
      <c r="J37" s="190"/>
      <c r="K37" s="190"/>
      <c r="L37" s="190"/>
      <c r="M37" s="190"/>
      <c r="N37" s="190"/>
      <c r="O37" s="190" t="s">
        <v>260</v>
      </c>
    </row>
    <row r="38" spans="3:15" ht="12.75">
      <c r="C38" s="190"/>
      <c r="D38" s="190"/>
      <c r="E38" s="190"/>
      <c r="F38" s="190" t="s">
        <v>269</v>
      </c>
      <c r="G38" s="190"/>
      <c r="H38" s="190"/>
      <c r="I38" s="190"/>
      <c r="J38" s="190"/>
      <c r="K38" s="190"/>
      <c r="L38" s="190"/>
      <c r="M38" s="190"/>
      <c r="N38" s="190"/>
      <c r="O38" s="190"/>
    </row>
    <row r="39" spans="3:15" ht="12.75">
      <c r="C39" s="190"/>
      <c r="D39" s="190"/>
      <c r="E39" s="190"/>
      <c r="F39" s="190" t="s">
        <v>270</v>
      </c>
      <c r="G39" s="190"/>
      <c r="H39" s="190"/>
      <c r="I39" s="190"/>
      <c r="J39" s="190"/>
      <c r="K39" s="190"/>
      <c r="L39" s="190"/>
      <c r="M39" s="190"/>
      <c r="N39" s="190"/>
      <c r="O39" s="190"/>
    </row>
    <row r="40" spans="3:15" ht="12.75"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</row>
    <row r="41" spans="3:15" ht="12.75">
      <c r="C41" s="190"/>
      <c r="D41" s="190"/>
      <c r="E41" s="190" t="s">
        <v>266</v>
      </c>
      <c r="F41" s="190"/>
      <c r="G41" s="190"/>
      <c r="H41" s="190"/>
      <c r="I41" s="190"/>
      <c r="J41" s="190"/>
      <c r="K41" s="190"/>
      <c r="L41" s="190"/>
      <c r="M41" s="190"/>
      <c r="N41" s="190"/>
      <c r="O41" s="190"/>
    </row>
    <row r="42" spans="3:15" ht="12.75">
      <c r="C42" s="190"/>
      <c r="D42" s="190"/>
      <c r="E42" s="190"/>
      <c r="F42" s="190" t="s">
        <v>266</v>
      </c>
      <c r="G42" s="190"/>
      <c r="H42" s="190"/>
      <c r="I42" s="190"/>
      <c r="J42" s="190"/>
      <c r="K42" s="190"/>
      <c r="L42" s="190"/>
      <c r="M42" s="190"/>
      <c r="N42" s="190"/>
      <c r="O42" s="190"/>
    </row>
    <row r="43" spans="3:15" ht="12.75">
      <c r="C43" s="190"/>
      <c r="D43" s="190"/>
      <c r="E43" s="190"/>
      <c r="F43" s="190" t="s">
        <v>267</v>
      </c>
      <c r="G43" s="190"/>
      <c r="H43" s="190"/>
      <c r="I43" s="190"/>
      <c r="J43" s="190"/>
      <c r="K43" s="190"/>
      <c r="L43" s="190"/>
      <c r="M43" s="190"/>
      <c r="N43" s="190"/>
      <c r="O43" s="190"/>
    </row>
    <row r="44" spans="3:15" ht="12.75"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</row>
    <row r="45" spans="3:15" ht="12.75">
      <c r="C45" s="190"/>
      <c r="D45" s="190"/>
      <c r="E45" s="190"/>
      <c r="F45" s="190"/>
      <c r="G45" s="190"/>
      <c r="H45" s="190"/>
      <c r="I45" s="190"/>
      <c r="J45" s="190" t="s">
        <v>274</v>
      </c>
      <c r="K45" s="190"/>
      <c r="L45" s="190"/>
      <c r="M45" s="190"/>
      <c r="N45" s="190"/>
      <c r="O45" s="190"/>
    </row>
    <row r="46" spans="3:15" ht="12.75"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</row>
    <row r="47" spans="3:15" ht="12.75">
      <c r="C47" s="190" t="s">
        <v>271</v>
      </c>
      <c r="D47" s="190"/>
      <c r="E47" s="190"/>
      <c r="F47" s="190"/>
      <c r="G47" s="190" t="s">
        <v>273</v>
      </c>
      <c r="H47" s="190"/>
      <c r="I47" s="190"/>
      <c r="J47" s="190"/>
      <c r="K47" s="190"/>
      <c r="L47" s="190"/>
      <c r="M47" s="190"/>
      <c r="N47" s="190"/>
      <c r="O47" s="190"/>
    </row>
    <row r="48" spans="3:15" ht="12.75">
      <c r="C48" s="190"/>
      <c r="D48" s="190"/>
      <c r="E48" s="190" t="s">
        <v>272</v>
      </c>
      <c r="F48" s="190"/>
      <c r="G48" s="190"/>
      <c r="H48" s="190"/>
      <c r="I48" s="190"/>
      <c r="J48" s="190"/>
      <c r="K48" s="190"/>
      <c r="L48" s="190"/>
      <c r="M48" s="190"/>
      <c r="N48" s="190"/>
      <c r="O48" s="190"/>
    </row>
    <row r="49" spans="3:15" ht="12.75">
      <c r="C49" s="190"/>
      <c r="D49" s="190"/>
      <c r="E49" s="190"/>
      <c r="F49" s="190"/>
      <c r="G49" s="190"/>
      <c r="H49" s="190" t="s">
        <v>265</v>
      </c>
      <c r="I49" s="190"/>
      <c r="J49" s="190"/>
      <c r="K49" s="190"/>
      <c r="L49" s="190"/>
      <c r="M49" s="190"/>
      <c r="N49" s="190"/>
      <c r="O49" s="190"/>
    </row>
    <row r="50" spans="3:15" ht="12.75"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</row>
    <row r="51" spans="3:15" ht="12.75"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</row>
    <row r="52" spans="3:15" ht="12.75">
      <c r="C52" s="190"/>
      <c r="D52" s="190"/>
      <c r="E52" s="190"/>
      <c r="F52" s="190"/>
      <c r="G52" s="190"/>
      <c r="H52" s="190"/>
      <c r="I52" s="190"/>
      <c r="J52" s="190" t="s">
        <v>277</v>
      </c>
      <c r="K52" s="190"/>
      <c r="L52" s="190"/>
      <c r="M52" s="190"/>
      <c r="N52" s="190"/>
      <c r="O52" s="190"/>
    </row>
    <row r="53" spans="3:15" ht="12.75"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</row>
    <row r="54" spans="3:15" ht="12.75"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</row>
    <row r="55" spans="3:15" ht="12.75">
      <c r="C55" s="190"/>
      <c r="D55" s="190"/>
      <c r="E55" s="190"/>
      <c r="F55" s="190"/>
      <c r="G55" s="190"/>
      <c r="H55" s="190"/>
      <c r="I55" s="190"/>
      <c r="J55" s="190" t="s">
        <v>258</v>
      </c>
      <c r="K55" s="190"/>
      <c r="L55" s="190"/>
      <c r="M55" s="190"/>
      <c r="N55" s="190"/>
      <c r="O55" s="190"/>
    </row>
    <row r="56" spans="3:15" ht="12.75">
      <c r="C56" s="190"/>
      <c r="D56" s="190"/>
      <c r="E56" s="190"/>
      <c r="F56" s="190"/>
      <c r="G56" s="190"/>
      <c r="H56" s="190" t="s">
        <v>276</v>
      </c>
      <c r="I56" s="190" t="s">
        <v>275</v>
      </c>
      <c r="J56" s="190"/>
      <c r="K56" s="190"/>
      <c r="L56" s="190"/>
      <c r="M56" s="190"/>
      <c r="N56" s="190"/>
      <c r="O56" s="190"/>
    </row>
  </sheetData>
  <sheetProtection/>
  <printOptions/>
  <pageMargins left="1.3779527559055118" right="0.1968503937007874" top="0.1968503937007874" bottom="0.1968503937007874" header="0.1968503937007874" footer="0.1968503937007874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A1" sqref="A1:O41"/>
    </sheetView>
  </sheetViews>
  <sheetFormatPr defaultColWidth="9.140625" defaultRowHeight="12.75"/>
  <cols>
    <col min="1" max="1" width="24.00390625" style="0" customWidth="1"/>
    <col min="2" max="2" width="7.140625" style="0" customWidth="1"/>
    <col min="3" max="3" width="6.421875" style="0" customWidth="1"/>
    <col min="4" max="4" width="6.28125" style="0" customWidth="1"/>
    <col min="5" max="5" width="6.00390625" style="0" customWidth="1"/>
    <col min="6" max="6" width="8.7109375" style="0" customWidth="1"/>
    <col min="7" max="7" width="5.8515625" style="0" customWidth="1"/>
    <col min="8" max="8" width="6.00390625" style="0" customWidth="1"/>
    <col min="9" max="9" width="5.8515625" style="0" customWidth="1"/>
    <col min="10" max="11" width="6.7109375" style="0" customWidth="1"/>
    <col min="12" max="12" width="6.421875" style="0" customWidth="1"/>
    <col min="13" max="13" width="5.421875" style="0" customWidth="1"/>
    <col min="14" max="14" width="5.8515625" style="0" customWidth="1"/>
    <col min="15" max="15" width="7.00390625" style="0" customWidth="1"/>
  </cols>
  <sheetData>
    <row r="1" spans="1:15" ht="12" customHeight="1">
      <c r="A1" s="5" t="s">
        <v>36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8.75" customHeight="1">
      <c r="A2" s="5" t="s">
        <v>327</v>
      </c>
      <c r="B2" s="4"/>
      <c r="C2" s="2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2.75">
      <c r="A3" s="5" t="s">
        <v>340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7" ht="12.75" customHeight="1">
      <c r="A4" s="2" t="s">
        <v>34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19</v>
      </c>
      <c r="H4" s="2" t="s">
        <v>8</v>
      </c>
      <c r="I4" s="2" t="s">
        <v>10</v>
      </c>
      <c r="J4" s="2" t="s">
        <v>307</v>
      </c>
      <c r="K4" s="2" t="s">
        <v>74</v>
      </c>
      <c r="L4" s="2" t="s">
        <v>75</v>
      </c>
      <c r="M4" s="2" t="s">
        <v>76</v>
      </c>
      <c r="N4" s="2" t="s">
        <v>7</v>
      </c>
      <c r="O4" s="28" t="s">
        <v>58</v>
      </c>
      <c r="P4" s="1"/>
      <c r="Q4" s="1"/>
    </row>
    <row r="5" spans="1:17" ht="12.75" customHeight="1">
      <c r="A5" s="2" t="s">
        <v>240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2" t="s">
        <v>57</v>
      </c>
      <c r="P5" s="1"/>
      <c r="Q5" s="1"/>
    </row>
    <row r="6" spans="1:17" ht="12.75" customHeight="1">
      <c r="A6" s="3" t="s">
        <v>341</v>
      </c>
      <c r="B6" s="3">
        <v>200</v>
      </c>
      <c r="C6" s="50">
        <v>178.85</v>
      </c>
      <c r="D6" s="50">
        <v>8.33</v>
      </c>
      <c r="E6" s="50">
        <v>13.73</v>
      </c>
      <c r="F6" s="51">
        <v>15.4</v>
      </c>
      <c r="G6" s="50">
        <v>0.13</v>
      </c>
      <c r="H6" s="51">
        <v>0.1</v>
      </c>
      <c r="I6" s="50">
        <v>2.04</v>
      </c>
      <c r="J6" s="51">
        <v>0.5</v>
      </c>
      <c r="K6" s="51">
        <v>195.2</v>
      </c>
      <c r="L6" s="50">
        <v>27.06</v>
      </c>
      <c r="M6" s="50">
        <v>166.81</v>
      </c>
      <c r="N6" s="50">
        <v>0.41</v>
      </c>
      <c r="O6" s="3" t="s">
        <v>94</v>
      </c>
      <c r="P6" s="1"/>
      <c r="Q6" s="1"/>
    </row>
    <row r="7" spans="1:17" ht="12.75" customHeight="1">
      <c r="A7" s="3" t="s">
        <v>11</v>
      </c>
      <c r="B7" s="3">
        <v>10</v>
      </c>
      <c r="C7" s="38">
        <v>74.8</v>
      </c>
      <c r="D7" s="37">
        <v>0.05</v>
      </c>
      <c r="E7" s="37">
        <v>8.25</v>
      </c>
      <c r="F7" s="37">
        <v>0.08</v>
      </c>
      <c r="G7" s="38">
        <v>0.1</v>
      </c>
      <c r="H7" s="41"/>
      <c r="I7" s="41"/>
      <c r="J7" s="37">
        <v>0.01</v>
      </c>
      <c r="K7" s="38">
        <v>1.2</v>
      </c>
      <c r="L7" s="37">
        <v>0.04</v>
      </c>
      <c r="M7" s="38">
        <v>1.9</v>
      </c>
      <c r="N7" s="37">
        <v>0.02</v>
      </c>
      <c r="O7" s="3" t="s">
        <v>59</v>
      </c>
      <c r="P7" s="1"/>
      <c r="Q7" s="1"/>
    </row>
    <row r="8" spans="1:17" ht="12.75" customHeight="1">
      <c r="A8" s="32" t="s">
        <v>109</v>
      </c>
      <c r="B8" s="17">
        <v>30</v>
      </c>
      <c r="C8" s="52">
        <v>108</v>
      </c>
      <c r="D8" s="51">
        <v>6.9</v>
      </c>
      <c r="E8" s="51">
        <v>8.7</v>
      </c>
      <c r="F8" s="53">
        <v>24.34</v>
      </c>
      <c r="G8" s="50">
        <v>0.13</v>
      </c>
      <c r="H8" s="50">
        <v>0.01</v>
      </c>
      <c r="I8" s="50">
        <v>0.48</v>
      </c>
      <c r="J8" s="50">
        <v>0.05</v>
      </c>
      <c r="K8" s="52">
        <v>300</v>
      </c>
      <c r="L8" s="52">
        <v>15</v>
      </c>
      <c r="M8" s="52">
        <v>162</v>
      </c>
      <c r="N8" s="50">
        <v>0.33</v>
      </c>
      <c r="O8" s="3" t="s">
        <v>111</v>
      </c>
      <c r="P8" s="1"/>
      <c r="Q8" s="1"/>
    </row>
    <row r="9" spans="1:17" ht="12.75" customHeight="1">
      <c r="A9" s="3" t="s">
        <v>39</v>
      </c>
      <c r="B9" s="3">
        <v>50</v>
      </c>
      <c r="C9" s="39">
        <v>131</v>
      </c>
      <c r="D9" s="37">
        <v>3.75</v>
      </c>
      <c r="E9" s="37">
        <v>1.45</v>
      </c>
      <c r="F9" s="38">
        <v>25.7</v>
      </c>
      <c r="G9" s="41"/>
      <c r="H9" s="37">
        <v>0.06</v>
      </c>
      <c r="I9" s="41"/>
      <c r="J9" s="37">
        <v>0.45</v>
      </c>
      <c r="K9" s="38">
        <v>9.5</v>
      </c>
      <c r="L9" s="38">
        <v>6.5</v>
      </c>
      <c r="M9" s="38">
        <v>32.5</v>
      </c>
      <c r="N9" s="38">
        <v>0.6</v>
      </c>
      <c r="O9" s="3" t="s">
        <v>69</v>
      </c>
      <c r="P9" s="1"/>
      <c r="Q9" s="1"/>
    </row>
    <row r="10" spans="1:17" ht="12.75" customHeight="1">
      <c r="A10" s="3" t="s">
        <v>47</v>
      </c>
      <c r="B10" s="3">
        <v>200</v>
      </c>
      <c r="C10" s="50">
        <v>120.85</v>
      </c>
      <c r="D10" s="51">
        <v>3.8</v>
      </c>
      <c r="E10" s="51">
        <v>3.7</v>
      </c>
      <c r="F10" s="50">
        <v>20.17</v>
      </c>
      <c r="G10" s="50">
        <v>0.03</v>
      </c>
      <c r="H10" s="50">
        <v>0.04</v>
      </c>
      <c r="I10" s="51">
        <v>1.3</v>
      </c>
      <c r="J10" s="51">
        <v>0.1</v>
      </c>
      <c r="K10" s="51">
        <v>120.3</v>
      </c>
      <c r="L10" s="52">
        <v>14</v>
      </c>
      <c r="M10" s="52">
        <v>90</v>
      </c>
      <c r="N10" s="50">
        <v>0.11</v>
      </c>
      <c r="O10" s="3" t="s">
        <v>95</v>
      </c>
      <c r="P10" s="1"/>
      <c r="Q10" s="1"/>
    </row>
    <row r="11" spans="1:17" ht="12.75" customHeight="1">
      <c r="A11" s="2" t="s">
        <v>14</v>
      </c>
      <c r="B11" s="12">
        <f>C11*100/C38</f>
        <v>20.650933583770083</v>
      </c>
      <c r="C11" s="42">
        <f>SUM(C6:C10)</f>
        <v>613.5</v>
      </c>
      <c r="D11" s="42">
        <f aca="true" t="shared" si="0" ref="D11:N11">SUM(D6:D10)</f>
        <v>22.830000000000002</v>
      </c>
      <c r="E11" s="42">
        <f t="shared" si="0"/>
        <v>35.830000000000005</v>
      </c>
      <c r="F11" s="43">
        <f t="shared" si="0"/>
        <v>85.69</v>
      </c>
      <c r="G11" s="42">
        <f t="shared" si="0"/>
        <v>0.39</v>
      </c>
      <c r="H11" s="43">
        <f t="shared" si="0"/>
        <v>0.21</v>
      </c>
      <c r="I11" s="42">
        <f t="shared" si="0"/>
        <v>3.8200000000000003</v>
      </c>
      <c r="J11" s="43">
        <f t="shared" si="0"/>
        <v>1.11</v>
      </c>
      <c r="K11" s="43">
        <f t="shared" si="0"/>
        <v>626.1999999999999</v>
      </c>
      <c r="L11" s="42">
        <f t="shared" si="0"/>
        <v>62.599999999999994</v>
      </c>
      <c r="M11" s="42">
        <f t="shared" si="0"/>
        <v>453.21000000000004</v>
      </c>
      <c r="N11" s="42">
        <f t="shared" si="0"/>
        <v>1.47</v>
      </c>
      <c r="O11" s="9"/>
      <c r="P11" s="1"/>
      <c r="Q11" s="1"/>
    </row>
    <row r="12" spans="1:17" ht="12.75" customHeight="1">
      <c r="A12" s="2" t="s">
        <v>241</v>
      </c>
      <c r="B12" s="3"/>
      <c r="C12" s="40"/>
      <c r="D12" s="55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3"/>
      <c r="P12" s="1"/>
      <c r="Q12" s="1"/>
    </row>
    <row r="13" spans="1:17" ht="12.75" customHeight="1">
      <c r="A13" s="3" t="s">
        <v>246</v>
      </c>
      <c r="B13" s="3">
        <v>200</v>
      </c>
      <c r="C13" s="56">
        <v>87</v>
      </c>
      <c r="D13" s="50">
        <v>0.33</v>
      </c>
      <c r="E13" s="53"/>
      <c r="F13" s="58">
        <v>21.66</v>
      </c>
      <c r="G13" s="53"/>
      <c r="H13" s="59"/>
      <c r="I13" s="60">
        <v>0.3</v>
      </c>
      <c r="J13" s="57">
        <v>0.14</v>
      </c>
      <c r="K13" s="61">
        <v>33.6</v>
      </c>
      <c r="L13" s="61">
        <v>4.5</v>
      </c>
      <c r="M13" s="54">
        <v>11.55</v>
      </c>
      <c r="N13" s="54">
        <v>0.95</v>
      </c>
      <c r="O13" s="3" t="s">
        <v>96</v>
      </c>
      <c r="P13" s="1"/>
      <c r="Q13" s="1"/>
    </row>
    <row r="14" spans="1:17" ht="12.75" customHeight="1">
      <c r="A14" s="3" t="s">
        <v>354</v>
      </c>
      <c r="B14" s="3">
        <v>150</v>
      </c>
      <c r="C14" s="186">
        <v>249.68</v>
      </c>
      <c r="D14" s="186">
        <v>11.49</v>
      </c>
      <c r="E14" s="187">
        <v>15</v>
      </c>
      <c r="F14" s="186">
        <v>16.91</v>
      </c>
      <c r="G14" s="186">
        <v>0.14</v>
      </c>
      <c r="H14" s="186">
        <v>0.06</v>
      </c>
      <c r="I14" s="186">
        <v>0.36</v>
      </c>
      <c r="J14" s="186">
        <v>0.34</v>
      </c>
      <c r="K14" s="186">
        <v>125.62</v>
      </c>
      <c r="L14" s="188">
        <v>19.3</v>
      </c>
      <c r="M14" s="186">
        <v>172.72</v>
      </c>
      <c r="N14" s="186">
        <v>0.72</v>
      </c>
      <c r="O14" s="3" t="s">
        <v>355</v>
      </c>
      <c r="P14" s="1"/>
      <c r="Q14" s="1"/>
    </row>
    <row r="15" spans="1:17" ht="12.75" customHeight="1">
      <c r="A15" s="11" t="s">
        <v>91</v>
      </c>
      <c r="B15" s="11">
        <v>30</v>
      </c>
      <c r="C15" s="51">
        <v>79.5</v>
      </c>
      <c r="D15" s="50">
        <v>0.15</v>
      </c>
      <c r="E15" s="53"/>
      <c r="F15" s="50">
        <v>20.64</v>
      </c>
      <c r="G15" s="50">
        <v>0.09</v>
      </c>
      <c r="H15" s="53"/>
      <c r="I15" s="50">
        <v>0.05</v>
      </c>
      <c r="J15" s="50">
        <v>0.72</v>
      </c>
      <c r="K15" s="51">
        <v>3.6</v>
      </c>
      <c r="L15" s="51">
        <v>2.7</v>
      </c>
      <c r="M15" s="51">
        <v>5.4</v>
      </c>
      <c r="N15" s="51">
        <v>0.3</v>
      </c>
      <c r="O15" s="7" t="s">
        <v>97</v>
      </c>
      <c r="P15" s="1"/>
      <c r="Q15" s="1"/>
    </row>
    <row r="16" spans="1:17" ht="12.75" customHeight="1">
      <c r="A16" s="11" t="s">
        <v>126</v>
      </c>
      <c r="B16" s="11">
        <v>100</v>
      </c>
      <c r="C16" s="52">
        <v>40</v>
      </c>
      <c r="D16" s="51">
        <v>0.9</v>
      </c>
      <c r="E16" s="51">
        <v>0.2</v>
      </c>
      <c r="F16" s="51">
        <v>8.1</v>
      </c>
      <c r="G16" s="50">
        <v>0.05</v>
      </c>
      <c r="H16" s="50">
        <v>0.04</v>
      </c>
      <c r="I16" s="52"/>
      <c r="J16" s="51">
        <v>0.2</v>
      </c>
      <c r="K16" s="52">
        <v>34</v>
      </c>
      <c r="L16" s="52">
        <v>13</v>
      </c>
      <c r="M16" s="52">
        <v>23</v>
      </c>
      <c r="N16" s="51">
        <v>0.3</v>
      </c>
      <c r="O16" s="3" t="s">
        <v>356</v>
      </c>
      <c r="P16" s="1"/>
      <c r="Q16" s="1"/>
    </row>
    <row r="17" spans="1:17" ht="12.75" customHeight="1">
      <c r="A17" s="62" t="s">
        <v>247</v>
      </c>
      <c r="B17" s="12">
        <f>C17*100/C38</f>
        <v>15.3554081210175</v>
      </c>
      <c r="C17" s="63">
        <f aca="true" t="shared" si="1" ref="C17:N17">SUM(C13:C16)</f>
        <v>456.18</v>
      </c>
      <c r="D17" s="64">
        <f t="shared" si="1"/>
        <v>12.870000000000001</v>
      </c>
      <c r="E17" s="65">
        <f t="shared" si="1"/>
        <v>15.2</v>
      </c>
      <c r="F17" s="64">
        <f t="shared" si="1"/>
        <v>67.31</v>
      </c>
      <c r="G17" s="64">
        <f t="shared" si="1"/>
        <v>0.28</v>
      </c>
      <c r="H17" s="65">
        <f t="shared" si="1"/>
        <v>0.1</v>
      </c>
      <c r="I17" s="64">
        <f t="shared" si="1"/>
        <v>0.71</v>
      </c>
      <c r="J17" s="64">
        <f t="shared" si="1"/>
        <v>1.4</v>
      </c>
      <c r="K17" s="63">
        <f t="shared" si="1"/>
        <v>196.82</v>
      </c>
      <c r="L17" s="63">
        <f t="shared" si="1"/>
        <v>39.5</v>
      </c>
      <c r="M17" s="63">
        <f t="shared" si="1"/>
        <v>212.67000000000002</v>
      </c>
      <c r="N17" s="63">
        <f t="shared" si="1"/>
        <v>2.27</v>
      </c>
      <c r="O17" s="7"/>
      <c r="P17" s="1"/>
      <c r="Q17" s="1"/>
    </row>
    <row r="18" spans="1:17" ht="12.75" customHeight="1">
      <c r="A18" s="66" t="s">
        <v>310</v>
      </c>
      <c r="B18" s="6"/>
      <c r="C18" s="51"/>
      <c r="D18" s="50"/>
      <c r="E18" s="53"/>
      <c r="F18" s="50"/>
      <c r="G18" s="50"/>
      <c r="H18" s="53"/>
      <c r="I18" s="50"/>
      <c r="J18" s="50"/>
      <c r="K18" s="51"/>
      <c r="L18" s="51"/>
      <c r="M18" s="51"/>
      <c r="N18" s="51"/>
      <c r="O18" s="7"/>
      <c r="P18" s="1"/>
      <c r="Q18" s="1"/>
    </row>
    <row r="19" spans="1:17" ht="12.75" customHeight="1">
      <c r="A19" s="3" t="s">
        <v>249</v>
      </c>
      <c r="B19" s="3">
        <v>200</v>
      </c>
      <c r="C19" s="52">
        <v>116</v>
      </c>
      <c r="D19" s="51">
        <v>5.6</v>
      </c>
      <c r="E19" s="51">
        <v>6.4</v>
      </c>
      <c r="F19" s="51">
        <v>9.4</v>
      </c>
      <c r="G19" s="50">
        <v>0.06</v>
      </c>
      <c r="H19" s="50">
        <v>0.08</v>
      </c>
      <c r="I19" s="51">
        <v>2.6</v>
      </c>
      <c r="J19" s="51">
        <v>0.2</v>
      </c>
      <c r="K19" s="52">
        <v>240</v>
      </c>
      <c r="L19" s="52">
        <v>28</v>
      </c>
      <c r="M19" s="52">
        <v>180</v>
      </c>
      <c r="N19" s="50">
        <v>0.12</v>
      </c>
      <c r="O19" s="31" t="s">
        <v>98</v>
      </c>
      <c r="P19" s="1"/>
      <c r="Q19" s="1"/>
    </row>
    <row r="20" spans="1:17" ht="12.75" customHeight="1">
      <c r="A20" s="3" t="s">
        <v>357</v>
      </c>
      <c r="B20" s="138">
        <v>100</v>
      </c>
      <c r="C20" s="39">
        <v>262</v>
      </c>
      <c r="D20" s="38">
        <v>7.5</v>
      </c>
      <c r="E20" s="38">
        <v>2.9</v>
      </c>
      <c r="F20" s="38">
        <v>31.4</v>
      </c>
      <c r="G20" s="41"/>
      <c r="H20" s="37">
        <v>0.11</v>
      </c>
      <c r="I20" s="41"/>
      <c r="J20" s="38">
        <v>0.9</v>
      </c>
      <c r="K20" s="39">
        <v>19</v>
      </c>
      <c r="L20" s="39">
        <v>13</v>
      </c>
      <c r="M20" s="39">
        <v>65</v>
      </c>
      <c r="N20" s="38">
        <v>1.2</v>
      </c>
      <c r="O20" s="3" t="s">
        <v>69</v>
      </c>
      <c r="P20" s="1"/>
      <c r="Q20" s="1"/>
    </row>
    <row r="21" spans="1:17" ht="13.5" customHeight="1">
      <c r="A21" s="2" t="s">
        <v>248</v>
      </c>
      <c r="B21" s="12">
        <f>C21*100/C38</f>
        <v>12.723802599291103</v>
      </c>
      <c r="C21" s="35">
        <f aca="true" t="shared" si="2" ref="C21:N21">SUM(C19:C20)</f>
        <v>378</v>
      </c>
      <c r="D21" s="42">
        <f t="shared" si="2"/>
        <v>13.1</v>
      </c>
      <c r="E21" s="43">
        <f t="shared" si="2"/>
        <v>9.3</v>
      </c>
      <c r="F21" s="42">
        <f t="shared" si="2"/>
        <v>40.8</v>
      </c>
      <c r="G21" s="43">
        <f t="shared" si="2"/>
        <v>0.06</v>
      </c>
      <c r="H21" s="42">
        <f t="shared" si="2"/>
        <v>0.19</v>
      </c>
      <c r="I21" s="43">
        <f t="shared" si="2"/>
        <v>2.6</v>
      </c>
      <c r="J21" s="43">
        <f t="shared" si="2"/>
        <v>1.1</v>
      </c>
      <c r="K21" s="43">
        <f t="shared" si="2"/>
        <v>259</v>
      </c>
      <c r="L21" s="35">
        <f t="shared" si="2"/>
        <v>41</v>
      </c>
      <c r="M21" s="43">
        <f t="shared" si="2"/>
        <v>245</v>
      </c>
      <c r="N21" s="43">
        <f t="shared" si="2"/>
        <v>1.3199999999999998</v>
      </c>
      <c r="O21" s="3"/>
      <c r="P21" s="1"/>
      <c r="Q21" s="1"/>
    </row>
    <row r="22" spans="1:17" ht="12.75" customHeight="1">
      <c r="A22" s="2" t="s">
        <v>18</v>
      </c>
      <c r="B22" s="3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3"/>
      <c r="P22" s="1"/>
      <c r="Q22" s="1"/>
    </row>
    <row r="23" spans="1:17" ht="12.75" customHeight="1">
      <c r="A23" s="3" t="s">
        <v>89</v>
      </c>
      <c r="B23" s="3">
        <v>100</v>
      </c>
      <c r="C23" s="50">
        <v>78.66</v>
      </c>
      <c r="D23" s="50">
        <v>0.81</v>
      </c>
      <c r="E23" s="50">
        <v>0.11</v>
      </c>
      <c r="F23" s="50">
        <v>2.65</v>
      </c>
      <c r="G23" s="50">
        <v>0.97</v>
      </c>
      <c r="H23" s="50">
        <v>0.04</v>
      </c>
      <c r="I23" s="51">
        <v>18.5</v>
      </c>
      <c r="J23" s="50">
        <v>0.34</v>
      </c>
      <c r="K23" s="50">
        <v>33.88</v>
      </c>
      <c r="L23" s="50">
        <v>14.56</v>
      </c>
      <c r="M23" s="50">
        <v>20.71</v>
      </c>
      <c r="N23" s="50">
        <v>0.74</v>
      </c>
      <c r="O23" s="3" t="s">
        <v>99</v>
      </c>
      <c r="P23" s="1"/>
      <c r="Q23" s="1"/>
    </row>
    <row r="24" spans="1:17" ht="12.75" customHeight="1">
      <c r="A24" s="3" t="s">
        <v>90</v>
      </c>
      <c r="B24" s="3">
        <v>250</v>
      </c>
      <c r="C24" s="50">
        <v>103.91</v>
      </c>
      <c r="D24" s="50">
        <v>2.67</v>
      </c>
      <c r="E24" s="50">
        <v>9.95</v>
      </c>
      <c r="F24" s="50">
        <v>18.06</v>
      </c>
      <c r="G24" s="51">
        <v>1.8</v>
      </c>
      <c r="H24" s="50">
        <v>0.15</v>
      </c>
      <c r="I24" s="50">
        <v>57.33</v>
      </c>
      <c r="J24" s="50">
        <v>5.46</v>
      </c>
      <c r="K24" s="50">
        <v>100.74</v>
      </c>
      <c r="L24" s="50">
        <v>49.39</v>
      </c>
      <c r="M24" s="50">
        <v>177.87</v>
      </c>
      <c r="N24" s="50">
        <v>2.36</v>
      </c>
      <c r="O24" s="3" t="s">
        <v>100</v>
      </c>
      <c r="P24" s="1"/>
      <c r="Q24" s="1"/>
    </row>
    <row r="25" spans="1:17" ht="12.75" customHeight="1">
      <c r="A25" s="3" t="s">
        <v>309</v>
      </c>
      <c r="B25" s="23">
        <v>100</v>
      </c>
      <c r="C25" s="50">
        <v>248.68</v>
      </c>
      <c r="D25" s="50">
        <v>16.26</v>
      </c>
      <c r="E25" s="51">
        <v>16.5</v>
      </c>
      <c r="F25" s="50">
        <v>11.37</v>
      </c>
      <c r="G25" s="51">
        <v>0.1</v>
      </c>
      <c r="H25" s="51">
        <v>0.1</v>
      </c>
      <c r="I25" s="51">
        <v>0.4</v>
      </c>
      <c r="J25" s="51"/>
      <c r="K25" s="50">
        <v>24.28</v>
      </c>
      <c r="L25" s="50">
        <v>26.48</v>
      </c>
      <c r="M25" s="50">
        <v>239.92</v>
      </c>
      <c r="N25" s="50"/>
      <c r="O25" s="3" t="s">
        <v>60</v>
      </c>
      <c r="P25" s="1"/>
      <c r="Q25" s="1"/>
    </row>
    <row r="26" spans="1:17" ht="12.75" customHeight="1">
      <c r="A26" s="3" t="s">
        <v>308</v>
      </c>
      <c r="B26" s="3">
        <v>180</v>
      </c>
      <c r="C26" s="50">
        <v>260.56</v>
      </c>
      <c r="D26" s="50">
        <v>6.69</v>
      </c>
      <c r="E26" s="50">
        <v>5.65</v>
      </c>
      <c r="F26" s="50">
        <v>14.66</v>
      </c>
      <c r="G26" s="50">
        <v>0.06</v>
      </c>
      <c r="H26" s="50">
        <v>0.11</v>
      </c>
      <c r="I26" s="53"/>
      <c r="J26" s="50">
        <v>0.78</v>
      </c>
      <c r="K26" s="50">
        <v>12.88</v>
      </c>
      <c r="L26" s="50">
        <v>10.26</v>
      </c>
      <c r="M26" s="50">
        <v>56.82</v>
      </c>
      <c r="N26" s="50">
        <v>1.04</v>
      </c>
      <c r="O26" s="3" t="s">
        <v>101</v>
      </c>
      <c r="P26" s="1"/>
      <c r="Q26" s="1"/>
    </row>
    <row r="27" spans="1:17" ht="12.75" customHeight="1">
      <c r="A27" s="3" t="s">
        <v>246</v>
      </c>
      <c r="B27" s="3">
        <v>200</v>
      </c>
      <c r="C27" s="50">
        <v>99.45</v>
      </c>
      <c r="D27" s="50">
        <v>0.51</v>
      </c>
      <c r="E27" s="50">
        <v>0.21</v>
      </c>
      <c r="F27" s="50">
        <v>22.22</v>
      </c>
      <c r="G27" s="53"/>
      <c r="H27" s="50">
        <v>0.01</v>
      </c>
      <c r="I27" s="52">
        <v>45</v>
      </c>
      <c r="J27" s="50">
        <v>0.18</v>
      </c>
      <c r="K27" s="51">
        <v>9.3</v>
      </c>
      <c r="L27" s="50">
        <v>2.55</v>
      </c>
      <c r="M27" s="50">
        <v>2.55</v>
      </c>
      <c r="N27" s="51">
        <v>0.5</v>
      </c>
      <c r="O27" s="3" t="s">
        <v>102</v>
      </c>
      <c r="P27" s="1"/>
      <c r="Q27" s="1"/>
    </row>
    <row r="28" spans="1:17" ht="12.75" customHeight="1">
      <c r="A28" s="3" t="s">
        <v>20</v>
      </c>
      <c r="B28" s="79">
        <v>50</v>
      </c>
      <c r="C28" s="38">
        <v>90.5</v>
      </c>
      <c r="D28" s="38">
        <v>3.3</v>
      </c>
      <c r="E28" s="38">
        <v>0.6</v>
      </c>
      <c r="F28" s="38">
        <v>17.1</v>
      </c>
      <c r="G28" s="41"/>
      <c r="H28" s="37">
        <v>0.09</v>
      </c>
      <c r="I28" s="41"/>
      <c r="J28" s="37">
        <v>0.34</v>
      </c>
      <c r="K28" s="38">
        <v>17.5</v>
      </c>
      <c r="L28" s="38">
        <v>23.5</v>
      </c>
      <c r="M28" s="39">
        <v>79</v>
      </c>
      <c r="N28" s="37">
        <v>1.95</v>
      </c>
      <c r="O28" s="40" t="s">
        <v>83</v>
      </c>
      <c r="P28" s="1"/>
      <c r="Q28" s="1"/>
    </row>
    <row r="29" spans="1:17" ht="12.75" customHeight="1">
      <c r="A29" s="2" t="s">
        <v>21</v>
      </c>
      <c r="B29" s="12">
        <f>C29*100/C38</f>
        <v>29.68079412685429</v>
      </c>
      <c r="C29" s="42">
        <f aca="true" t="shared" si="3" ref="C29:N29">SUM(C23:C28)</f>
        <v>881.76</v>
      </c>
      <c r="D29" s="42">
        <f t="shared" si="3"/>
        <v>30.240000000000006</v>
      </c>
      <c r="E29" s="42">
        <f t="shared" si="3"/>
        <v>33.02</v>
      </c>
      <c r="F29" s="42">
        <f t="shared" si="3"/>
        <v>86.06</v>
      </c>
      <c r="G29" s="42">
        <f t="shared" si="3"/>
        <v>2.93</v>
      </c>
      <c r="H29" s="42">
        <f t="shared" si="3"/>
        <v>0.5</v>
      </c>
      <c r="I29" s="43">
        <f t="shared" si="3"/>
        <v>121.23</v>
      </c>
      <c r="J29" s="42">
        <f t="shared" si="3"/>
        <v>7.1</v>
      </c>
      <c r="K29" s="42">
        <f t="shared" si="3"/>
        <v>198.58</v>
      </c>
      <c r="L29" s="42">
        <f t="shared" si="3"/>
        <v>126.74000000000001</v>
      </c>
      <c r="M29" s="42">
        <f t="shared" si="3"/>
        <v>576.87</v>
      </c>
      <c r="N29" s="42">
        <f t="shared" si="3"/>
        <v>6.59</v>
      </c>
      <c r="O29" s="3"/>
      <c r="P29" s="1"/>
      <c r="Q29" s="1"/>
    </row>
    <row r="30" spans="1:17" ht="12.75" customHeight="1">
      <c r="A30" s="2" t="s">
        <v>22</v>
      </c>
      <c r="B30" s="3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3"/>
      <c r="P30" s="1"/>
      <c r="Q30" s="1"/>
    </row>
    <row r="31" spans="1:17" ht="12.75" customHeight="1">
      <c r="A31" s="3" t="s">
        <v>92</v>
      </c>
      <c r="B31" s="3">
        <v>80</v>
      </c>
      <c r="C31" s="50">
        <v>103.35</v>
      </c>
      <c r="D31" s="50">
        <v>3.69</v>
      </c>
      <c r="E31" s="50">
        <v>2.6</v>
      </c>
      <c r="F31" s="50">
        <v>4.62</v>
      </c>
      <c r="G31" s="50"/>
      <c r="H31" s="50">
        <v>0.07</v>
      </c>
      <c r="I31" s="50">
        <v>0.21</v>
      </c>
      <c r="J31" s="50">
        <v>2.75</v>
      </c>
      <c r="K31" s="50">
        <v>29.17</v>
      </c>
      <c r="L31" s="50">
        <v>22.36</v>
      </c>
      <c r="M31" s="50">
        <v>127.11</v>
      </c>
      <c r="N31" s="50">
        <v>1.01</v>
      </c>
      <c r="O31" s="3" t="s">
        <v>103</v>
      </c>
      <c r="P31" s="1"/>
      <c r="Q31" s="1"/>
    </row>
    <row r="32" spans="1:17" ht="12.75" customHeight="1">
      <c r="A32" s="3" t="s">
        <v>104</v>
      </c>
      <c r="B32" s="3">
        <v>200</v>
      </c>
      <c r="C32" s="50">
        <v>155.82</v>
      </c>
      <c r="D32" s="51">
        <v>4.5</v>
      </c>
      <c r="E32" s="50">
        <v>0.43</v>
      </c>
      <c r="F32" s="50">
        <v>8.87</v>
      </c>
      <c r="G32" s="50">
        <v>2.65</v>
      </c>
      <c r="H32" s="51">
        <v>0.2</v>
      </c>
      <c r="I32" s="50"/>
      <c r="J32" s="50">
        <v>2.46</v>
      </c>
      <c r="K32" s="50"/>
      <c r="L32" s="50">
        <v>51.53</v>
      </c>
      <c r="M32" s="50">
        <v>117.18</v>
      </c>
      <c r="N32" s="50">
        <v>1.88</v>
      </c>
      <c r="O32" s="3" t="s">
        <v>105</v>
      </c>
      <c r="P32" s="1"/>
      <c r="Q32" s="1"/>
    </row>
    <row r="33" spans="1:17" ht="12.75" customHeight="1">
      <c r="A33" s="3" t="s">
        <v>93</v>
      </c>
      <c r="B33" s="3">
        <v>100</v>
      </c>
      <c r="C33" s="51">
        <v>3.9</v>
      </c>
      <c r="D33" s="50">
        <v>0.24</v>
      </c>
      <c r="E33" s="50">
        <v>0.03</v>
      </c>
      <c r="F33" s="50">
        <v>0.48</v>
      </c>
      <c r="G33" s="50">
        <v>0.01</v>
      </c>
      <c r="H33" s="50">
        <v>0.01</v>
      </c>
      <c r="I33" s="51">
        <v>1.5</v>
      </c>
      <c r="J33" s="50">
        <v>0.03</v>
      </c>
      <c r="K33" s="51">
        <v>6.9</v>
      </c>
      <c r="L33" s="51">
        <v>4.2</v>
      </c>
      <c r="M33" s="51">
        <v>7.2</v>
      </c>
      <c r="N33" s="50">
        <v>0.18</v>
      </c>
      <c r="O33" s="3" t="s">
        <v>106</v>
      </c>
      <c r="P33" s="1"/>
      <c r="Q33" s="1"/>
    </row>
    <row r="34" spans="1:17" ht="12.75" customHeight="1">
      <c r="A34" s="3" t="s">
        <v>374</v>
      </c>
      <c r="B34" s="3">
        <v>200</v>
      </c>
      <c r="C34" s="52">
        <v>86</v>
      </c>
      <c r="D34" s="51">
        <v>1.6</v>
      </c>
      <c r="E34" s="50">
        <v>1.65</v>
      </c>
      <c r="F34" s="50">
        <v>7.36</v>
      </c>
      <c r="G34" s="50">
        <v>0.02</v>
      </c>
      <c r="H34" s="50">
        <v>0.02</v>
      </c>
      <c r="I34" s="50">
        <v>0.75</v>
      </c>
      <c r="J34" s="50">
        <v>0.13</v>
      </c>
      <c r="K34" s="50"/>
      <c r="L34" s="51">
        <v>11.4</v>
      </c>
      <c r="M34" s="50">
        <v>53.24</v>
      </c>
      <c r="N34" s="51">
        <v>0.9</v>
      </c>
      <c r="O34" s="3" t="s">
        <v>107</v>
      </c>
      <c r="P34" s="1"/>
      <c r="Q34" s="1"/>
    </row>
    <row r="35" spans="1:16" ht="12.75" customHeight="1">
      <c r="A35" s="3" t="s">
        <v>20</v>
      </c>
      <c r="B35" s="11">
        <v>30</v>
      </c>
      <c r="C35" s="38">
        <v>54.3</v>
      </c>
      <c r="D35" s="37">
        <v>1.98</v>
      </c>
      <c r="E35" s="37">
        <v>0.36</v>
      </c>
      <c r="F35" s="37">
        <v>10.26</v>
      </c>
      <c r="G35" s="41"/>
      <c r="H35" s="37">
        <v>0.05</v>
      </c>
      <c r="I35" s="41"/>
      <c r="J35" s="38">
        <v>0.2</v>
      </c>
      <c r="K35" s="38">
        <v>10.5</v>
      </c>
      <c r="L35" s="38">
        <v>14.1</v>
      </c>
      <c r="M35" s="38">
        <v>47.4</v>
      </c>
      <c r="N35" s="37">
        <v>1.17</v>
      </c>
      <c r="O35" s="3" t="s">
        <v>83</v>
      </c>
      <c r="P35" s="1"/>
    </row>
    <row r="36" spans="1:16" ht="12.75" customHeight="1">
      <c r="A36" s="3" t="s">
        <v>16</v>
      </c>
      <c r="B36" s="3">
        <v>100</v>
      </c>
      <c r="C36" s="67">
        <v>238</v>
      </c>
      <c r="D36" s="38">
        <v>7.6</v>
      </c>
      <c r="E36" s="38">
        <v>0.8</v>
      </c>
      <c r="F36" s="38">
        <v>48.6</v>
      </c>
      <c r="G36" s="41"/>
      <c r="H36" s="37">
        <v>0.11</v>
      </c>
      <c r="I36" s="41"/>
      <c r="J36" s="37">
        <v>0.92</v>
      </c>
      <c r="K36" s="39">
        <v>20</v>
      </c>
      <c r="L36" s="39">
        <v>14</v>
      </c>
      <c r="M36" s="39">
        <v>65</v>
      </c>
      <c r="N36" s="38">
        <v>1.1</v>
      </c>
      <c r="O36" s="3" t="s">
        <v>358</v>
      </c>
      <c r="P36" s="1"/>
    </row>
    <row r="37" spans="1:17" ht="15.75" customHeight="1">
      <c r="A37" s="2" t="s">
        <v>23</v>
      </c>
      <c r="B37" s="12">
        <f>C37*100/C38</f>
        <v>21.589061569067017</v>
      </c>
      <c r="C37" s="68">
        <f aca="true" t="shared" si="4" ref="C37:N37">SUM(C31:C36)</f>
        <v>641.3699999999999</v>
      </c>
      <c r="D37" s="69">
        <f t="shared" si="4"/>
        <v>19.61</v>
      </c>
      <c r="E37" s="69">
        <f t="shared" si="4"/>
        <v>5.87</v>
      </c>
      <c r="F37" s="69">
        <f t="shared" si="4"/>
        <v>80.19</v>
      </c>
      <c r="G37" s="36">
        <f t="shared" si="4"/>
        <v>2.6799999999999997</v>
      </c>
      <c r="H37" s="69">
        <f t="shared" si="4"/>
        <v>0.46</v>
      </c>
      <c r="I37" s="69">
        <f t="shared" si="4"/>
        <v>2.46</v>
      </c>
      <c r="J37" s="69">
        <f t="shared" si="4"/>
        <v>6.49</v>
      </c>
      <c r="K37" s="69">
        <f t="shared" si="4"/>
        <v>66.57</v>
      </c>
      <c r="L37" s="68">
        <f t="shared" si="4"/>
        <v>117.59</v>
      </c>
      <c r="M37" s="69">
        <f t="shared" si="4"/>
        <v>417.13</v>
      </c>
      <c r="N37" s="69">
        <f t="shared" si="4"/>
        <v>6.24</v>
      </c>
      <c r="O37" s="3"/>
      <c r="P37" s="1"/>
      <c r="Q37" s="1"/>
    </row>
    <row r="38" spans="1:15" ht="12.75">
      <c r="A38" s="2" t="s">
        <v>24</v>
      </c>
      <c r="B38" s="2"/>
      <c r="C38" s="69">
        <f>C11+C17+C21+C29+C37</f>
        <v>2970.81</v>
      </c>
      <c r="D38" s="69">
        <f aca="true" t="shared" si="5" ref="D38:N38">D11+D17+D21+D29+D37</f>
        <v>98.65</v>
      </c>
      <c r="E38" s="69">
        <f t="shared" si="5"/>
        <v>99.22</v>
      </c>
      <c r="F38" s="69">
        <f t="shared" si="5"/>
        <v>360.05</v>
      </c>
      <c r="G38" s="69">
        <f t="shared" si="5"/>
        <v>6.34</v>
      </c>
      <c r="H38" s="69">
        <f t="shared" si="5"/>
        <v>1.46</v>
      </c>
      <c r="I38" s="69">
        <f t="shared" si="5"/>
        <v>130.82000000000002</v>
      </c>
      <c r="J38" s="69">
        <f t="shared" si="5"/>
        <v>17.2</v>
      </c>
      <c r="K38" s="68">
        <f t="shared" si="5"/>
        <v>1347.1699999999998</v>
      </c>
      <c r="L38" s="69">
        <f t="shared" si="5"/>
        <v>387.43000000000006</v>
      </c>
      <c r="M38" s="68">
        <f t="shared" si="5"/>
        <v>1904.88</v>
      </c>
      <c r="N38" s="69">
        <f t="shared" si="5"/>
        <v>17.89</v>
      </c>
      <c r="O38" s="2"/>
    </row>
    <row r="39" spans="1:2" ht="12.75">
      <c r="A39" s="10" t="s">
        <v>44</v>
      </c>
      <c r="B39" s="33"/>
    </row>
    <row r="40" spans="1:2" ht="12.75">
      <c r="A40" s="10" t="s">
        <v>45</v>
      </c>
      <c r="B40" s="33"/>
    </row>
  </sheetData>
  <sheetProtection/>
  <printOptions/>
  <pageMargins left="1.1811023622047245" right="0.1968503937007874" top="0.1968503937007874" bottom="0.1968503937007874" header="0.1968503937007874" footer="0.1968503937007874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6">
      <selection activeCell="A1" sqref="A1:O37"/>
    </sheetView>
  </sheetViews>
  <sheetFormatPr defaultColWidth="9.140625" defaultRowHeight="12.75"/>
  <cols>
    <col min="1" max="1" width="24.28125" style="0" customWidth="1"/>
    <col min="2" max="2" width="6.00390625" style="0" customWidth="1"/>
    <col min="3" max="3" width="7.7109375" style="0" customWidth="1"/>
    <col min="4" max="4" width="5.7109375" style="0" customWidth="1"/>
    <col min="5" max="5" width="5.8515625" style="0" customWidth="1"/>
    <col min="6" max="6" width="6.140625" style="0" customWidth="1"/>
    <col min="7" max="7" width="6.28125" style="0" customWidth="1"/>
    <col min="8" max="9" width="5.57421875" style="0" customWidth="1"/>
    <col min="10" max="11" width="6.28125" style="0" customWidth="1"/>
    <col min="12" max="12" width="5.57421875" style="0" customWidth="1"/>
    <col min="13" max="13" width="6.00390625" style="0" customWidth="1"/>
    <col min="14" max="14" width="6.140625" style="0" customWidth="1"/>
    <col min="15" max="15" width="7.140625" style="0" customWidth="1"/>
    <col min="18" max="18" width="12.57421875" style="0" customWidth="1"/>
    <col min="19" max="19" width="0.42578125" style="0" customWidth="1"/>
  </cols>
  <sheetData>
    <row r="1" spans="1:15" ht="12.75">
      <c r="A1" s="5" t="s">
        <v>53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2.75">
      <c r="A2" s="5" t="s">
        <v>327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2.75">
      <c r="A3" s="5" t="s">
        <v>353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2.75" customHeight="1">
      <c r="A4" s="2" t="s">
        <v>34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19</v>
      </c>
      <c r="H4" s="2" t="s">
        <v>8</v>
      </c>
      <c r="I4" s="2" t="s">
        <v>10</v>
      </c>
      <c r="J4" s="2" t="s">
        <v>307</v>
      </c>
      <c r="K4" s="2" t="s">
        <v>74</v>
      </c>
      <c r="L4" s="2" t="s">
        <v>75</v>
      </c>
      <c r="M4" s="2" t="s">
        <v>76</v>
      </c>
      <c r="N4" s="2" t="s">
        <v>7</v>
      </c>
      <c r="O4" s="28" t="s">
        <v>58</v>
      </c>
    </row>
    <row r="5" spans="1:15" ht="12.75" customHeight="1">
      <c r="A5" s="2" t="s">
        <v>240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2" t="s">
        <v>57</v>
      </c>
    </row>
    <row r="6" spans="1:15" ht="12.75" customHeight="1">
      <c r="A6" s="3" t="s">
        <v>217</v>
      </c>
      <c r="B6" s="3">
        <v>200</v>
      </c>
      <c r="C6" s="183">
        <v>222.56</v>
      </c>
      <c r="D6" s="184">
        <v>7</v>
      </c>
      <c r="E6" s="183">
        <v>8.32</v>
      </c>
      <c r="F6" s="185">
        <v>29.9</v>
      </c>
      <c r="G6" s="183">
        <v>0.08</v>
      </c>
      <c r="H6" s="183">
        <v>0.18</v>
      </c>
      <c r="I6" s="183">
        <v>1.64</v>
      </c>
      <c r="J6" s="183">
        <v>0.59</v>
      </c>
      <c r="K6" s="183">
        <v>159.86</v>
      </c>
      <c r="L6" s="183">
        <v>42.56</v>
      </c>
      <c r="M6" s="183">
        <v>184.06</v>
      </c>
      <c r="N6" s="183">
        <v>0.91</v>
      </c>
      <c r="O6" s="3" t="s">
        <v>218</v>
      </c>
    </row>
    <row r="7" spans="1:15" ht="12.75" customHeight="1">
      <c r="A7" s="3" t="s">
        <v>16</v>
      </c>
      <c r="B7" s="3">
        <v>50</v>
      </c>
      <c r="C7" s="209">
        <v>119</v>
      </c>
      <c r="D7" s="203">
        <v>3.8</v>
      </c>
      <c r="E7" s="203">
        <v>0.4</v>
      </c>
      <c r="F7" s="203">
        <v>24.3</v>
      </c>
      <c r="G7" s="210"/>
      <c r="H7" s="189">
        <v>0.06</v>
      </c>
      <c r="I7" s="210"/>
      <c r="J7" s="189">
        <v>0.46</v>
      </c>
      <c r="K7" s="209">
        <v>10</v>
      </c>
      <c r="L7" s="209">
        <v>7</v>
      </c>
      <c r="M7" s="203">
        <v>32.5</v>
      </c>
      <c r="N7" s="189">
        <v>0.55</v>
      </c>
      <c r="O7" s="3" t="s">
        <v>60</v>
      </c>
    </row>
    <row r="8" spans="1:15" ht="12.75" customHeight="1">
      <c r="A8" s="32" t="s">
        <v>109</v>
      </c>
      <c r="B8" s="17">
        <v>30</v>
      </c>
      <c r="C8" s="52">
        <v>108</v>
      </c>
      <c r="D8" s="51">
        <v>6.9</v>
      </c>
      <c r="E8" s="51">
        <v>8.7</v>
      </c>
      <c r="F8" s="53"/>
      <c r="G8" s="50"/>
      <c r="H8" s="50">
        <v>0.01</v>
      </c>
      <c r="I8" s="50">
        <v>0.48</v>
      </c>
      <c r="J8" s="50">
        <v>0.05</v>
      </c>
      <c r="K8" s="52">
        <v>300</v>
      </c>
      <c r="L8" s="52">
        <v>15</v>
      </c>
      <c r="M8" s="52">
        <v>162</v>
      </c>
      <c r="N8" s="50">
        <v>0.33</v>
      </c>
      <c r="O8" s="3" t="s">
        <v>111</v>
      </c>
    </row>
    <row r="9" spans="1:15" ht="12.75" customHeight="1">
      <c r="A9" s="3" t="s">
        <v>40</v>
      </c>
      <c r="B9" s="3">
        <v>200</v>
      </c>
      <c r="C9" s="52">
        <v>86</v>
      </c>
      <c r="D9" s="51">
        <v>1.6</v>
      </c>
      <c r="E9" s="50">
        <v>1.65</v>
      </c>
      <c r="F9" s="50">
        <v>17.36</v>
      </c>
      <c r="G9" s="50">
        <v>0.02</v>
      </c>
      <c r="H9" s="50">
        <v>0.02</v>
      </c>
      <c r="I9" s="50">
        <v>0.75</v>
      </c>
      <c r="J9" s="50">
        <v>0.13</v>
      </c>
      <c r="K9" s="50">
        <v>65.25</v>
      </c>
      <c r="L9" s="51">
        <v>11.4</v>
      </c>
      <c r="M9" s="52">
        <v>53.24</v>
      </c>
      <c r="N9" s="51">
        <v>0.9</v>
      </c>
      <c r="O9" s="3" t="s">
        <v>107</v>
      </c>
    </row>
    <row r="10" spans="1:15" ht="12.75" customHeight="1">
      <c r="A10" s="2" t="s">
        <v>245</v>
      </c>
      <c r="B10" s="12">
        <f>C10*100/C35</f>
        <v>21.28506873651202</v>
      </c>
      <c r="C10" s="44">
        <f aca="true" t="shared" si="0" ref="C10:N10">SUM(C6:C9)</f>
        <v>535.56</v>
      </c>
      <c r="D10" s="44">
        <f t="shared" si="0"/>
        <v>19.300000000000004</v>
      </c>
      <c r="E10" s="44">
        <f t="shared" si="0"/>
        <v>19.07</v>
      </c>
      <c r="F10" s="44">
        <f t="shared" si="0"/>
        <v>71.56</v>
      </c>
      <c r="G10" s="44">
        <f t="shared" si="0"/>
        <v>0.1</v>
      </c>
      <c r="H10" s="44">
        <f t="shared" si="0"/>
        <v>0.27</v>
      </c>
      <c r="I10" s="44">
        <f t="shared" si="0"/>
        <v>2.87</v>
      </c>
      <c r="J10" s="44">
        <f t="shared" si="0"/>
        <v>1.23</v>
      </c>
      <c r="K10" s="44">
        <f t="shared" si="0"/>
        <v>535.11</v>
      </c>
      <c r="L10" s="44">
        <f t="shared" si="0"/>
        <v>75.96000000000001</v>
      </c>
      <c r="M10" s="44">
        <f t="shared" si="0"/>
        <v>431.8</v>
      </c>
      <c r="N10" s="44">
        <f t="shared" si="0"/>
        <v>2.69</v>
      </c>
      <c r="O10" s="2"/>
    </row>
    <row r="11" spans="1:15" ht="12.75" customHeight="1">
      <c r="A11" s="2" t="s">
        <v>241</v>
      </c>
      <c r="B11" s="3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3"/>
    </row>
    <row r="12" spans="1:15" ht="12.75" customHeight="1">
      <c r="A12" s="3" t="s">
        <v>286</v>
      </c>
      <c r="B12" s="3">
        <v>200</v>
      </c>
      <c r="C12" s="147">
        <v>112</v>
      </c>
      <c r="D12" s="146">
        <v>0.4</v>
      </c>
      <c r="E12" s="148"/>
      <c r="F12" s="146">
        <v>25.2</v>
      </c>
      <c r="G12" s="148"/>
      <c r="H12" s="145">
        <v>0.02</v>
      </c>
      <c r="I12" s="147">
        <v>6</v>
      </c>
      <c r="J12" s="146">
        <v>0.4</v>
      </c>
      <c r="K12" s="147">
        <v>38</v>
      </c>
      <c r="L12" s="147">
        <v>14</v>
      </c>
      <c r="M12" s="147">
        <v>52</v>
      </c>
      <c r="N12" s="146">
        <v>1.2</v>
      </c>
      <c r="O12" s="3" t="s">
        <v>219</v>
      </c>
    </row>
    <row r="13" spans="1:15" ht="12.75" customHeight="1">
      <c r="A13" s="3" t="s">
        <v>220</v>
      </c>
      <c r="B13" s="3">
        <v>50</v>
      </c>
      <c r="C13" s="145">
        <v>82.81</v>
      </c>
      <c r="D13" s="145">
        <v>4.01</v>
      </c>
      <c r="E13" s="145">
        <v>5.67</v>
      </c>
      <c r="F13" s="145">
        <v>25.51</v>
      </c>
      <c r="G13" s="145">
        <v>0.06</v>
      </c>
      <c r="H13" s="145">
        <v>0.08</v>
      </c>
      <c r="I13" s="146">
        <v>18.9</v>
      </c>
      <c r="J13" s="145">
        <v>0.92</v>
      </c>
      <c r="K13" s="145">
        <v>34.18</v>
      </c>
      <c r="L13" s="145">
        <v>13.84</v>
      </c>
      <c r="M13" s="147">
        <v>64.7</v>
      </c>
      <c r="N13" s="145">
        <v>0.95</v>
      </c>
      <c r="O13" s="3" t="s">
        <v>221</v>
      </c>
    </row>
    <row r="14" spans="1:15" ht="12.75" customHeight="1">
      <c r="A14" s="11" t="s">
        <v>126</v>
      </c>
      <c r="B14" s="11">
        <v>100</v>
      </c>
      <c r="C14" s="52">
        <v>40</v>
      </c>
      <c r="D14" s="51">
        <v>0.9</v>
      </c>
      <c r="E14" s="51">
        <v>0.2</v>
      </c>
      <c r="F14" s="51">
        <v>8.1</v>
      </c>
      <c r="G14" s="50">
        <v>0.05</v>
      </c>
      <c r="H14" s="50">
        <v>0.04</v>
      </c>
      <c r="I14" s="52"/>
      <c r="J14" s="51">
        <v>0.2</v>
      </c>
      <c r="K14" s="52">
        <v>34</v>
      </c>
      <c r="L14" s="52">
        <v>13</v>
      </c>
      <c r="M14" s="52">
        <v>23</v>
      </c>
      <c r="N14" s="51">
        <v>0.3</v>
      </c>
      <c r="O14" s="3" t="s">
        <v>108</v>
      </c>
    </row>
    <row r="15" spans="1:15" ht="12.75" customHeight="1">
      <c r="A15" s="2" t="s">
        <v>247</v>
      </c>
      <c r="B15" s="12">
        <f>C15*100/C35</f>
        <v>9.332188718388954</v>
      </c>
      <c r="C15" s="149">
        <f aca="true" t="shared" si="1" ref="C15:N15">SUM(C12:C14)</f>
        <v>234.81</v>
      </c>
      <c r="D15" s="149">
        <f t="shared" si="1"/>
        <v>5.3100000000000005</v>
      </c>
      <c r="E15" s="149">
        <f t="shared" si="1"/>
        <v>5.87</v>
      </c>
      <c r="F15" s="149">
        <f t="shared" si="1"/>
        <v>58.81</v>
      </c>
      <c r="G15" s="149">
        <f t="shared" si="1"/>
        <v>0.11</v>
      </c>
      <c r="H15" s="149">
        <f t="shared" si="1"/>
        <v>0.14</v>
      </c>
      <c r="I15" s="150">
        <f t="shared" si="1"/>
        <v>24.9</v>
      </c>
      <c r="J15" s="149">
        <f t="shared" si="1"/>
        <v>1.52</v>
      </c>
      <c r="K15" s="149">
        <f t="shared" si="1"/>
        <v>106.18</v>
      </c>
      <c r="L15" s="149">
        <f t="shared" si="1"/>
        <v>40.84</v>
      </c>
      <c r="M15" s="151">
        <f t="shared" si="1"/>
        <v>139.7</v>
      </c>
      <c r="N15" s="145">
        <f t="shared" si="1"/>
        <v>2.4499999999999997</v>
      </c>
      <c r="O15" s="3"/>
    </row>
    <row r="16" spans="1:15" ht="12.75" customHeight="1">
      <c r="A16" s="88" t="s">
        <v>325</v>
      </c>
      <c r="B16" s="3"/>
      <c r="C16" s="145"/>
      <c r="D16" s="145"/>
      <c r="E16" s="145"/>
      <c r="F16" s="145"/>
      <c r="G16" s="145"/>
      <c r="H16" s="145"/>
      <c r="I16" s="146"/>
      <c r="J16" s="145"/>
      <c r="K16" s="145"/>
      <c r="L16" s="145"/>
      <c r="M16" s="147"/>
      <c r="N16" s="145"/>
      <c r="O16" s="3"/>
    </row>
    <row r="17" spans="1:15" ht="12.75" customHeight="1">
      <c r="A17" s="3" t="s">
        <v>244</v>
      </c>
      <c r="B17" s="3">
        <v>200</v>
      </c>
      <c r="C17" s="39">
        <v>138</v>
      </c>
      <c r="D17" s="38">
        <v>5.4</v>
      </c>
      <c r="E17" s="39">
        <v>2</v>
      </c>
      <c r="F17" s="38">
        <v>24.4</v>
      </c>
      <c r="G17" s="41"/>
      <c r="H17" s="37">
        <v>0.12</v>
      </c>
      <c r="I17" s="38">
        <v>6.4</v>
      </c>
      <c r="J17" s="38">
        <v>0.4</v>
      </c>
      <c r="K17" s="39">
        <v>436</v>
      </c>
      <c r="L17" s="39">
        <v>52</v>
      </c>
      <c r="M17" s="39">
        <v>340</v>
      </c>
      <c r="N17" s="38">
        <v>0.4</v>
      </c>
      <c r="O17" s="3" t="s">
        <v>66</v>
      </c>
    </row>
    <row r="18" spans="1:15" ht="12.75" customHeight="1">
      <c r="A18" s="6" t="s">
        <v>39</v>
      </c>
      <c r="B18" s="138">
        <v>100</v>
      </c>
      <c r="C18" s="39">
        <v>262</v>
      </c>
      <c r="D18" s="38">
        <v>7.5</v>
      </c>
      <c r="E18" s="38">
        <v>2.9</v>
      </c>
      <c r="F18" s="38">
        <v>51.4</v>
      </c>
      <c r="G18" s="41"/>
      <c r="H18" s="37">
        <v>0.11</v>
      </c>
      <c r="I18" s="41"/>
      <c r="J18" s="38">
        <v>0.9</v>
      </c>
      <c r="K18" s="39">
        <v>19</v>
      </c>
      <c r="L18" s="39">
        <v>13</v>
      </c>
      <c r="M18" s="39">
        <v>65</v>
      </c>
      <c r="N18" s="38">
        <v>1.2</v>
      </c>
      <c r="O18" s="40" t="s">
        <v>69</v>
      </c>
    </row>
    <row r="19" spans="1:15" ht="12.75" customHeight="1">
      <c r="A19" s="2" t="s">
        <v>248</v>
      </c>
      <c r="B19" s="12">
        <f>C19*100/C35</f>
        <v>15.897429783039826</v>
      </c>
      <c r="C19" s="35">
        <f>SUM(C17:C18)</f>
        <v>400</v>
      </c>
      <c r="D19" s="43">
        <f>SUM(D17:D18)</f>
        <v>12.9</v>
      </c>
      <c r="E19" s="35">
        <f>SUM(E17:E18)</f>
        <v>4.9</v>
      </c>
      <c r="F19" s="43">
        <f>SUM(F17:F18)</f>
        <v>75.8</v>
      </c>
      <c r="G19" s="44"/>
      <c r="H19" s="42">
        <f aca="true" t="shared" si="2" ref="H19:N19">SUM(H17:H18)</f>
        <v>0.22999999999999998</v>
      </c>
      <c r="I19" s="43">
        <f t="shared" si="2"/>
        <v>6.4</v>
      </c>
      <c r="J19" s="43">
        <f t="shared" si="2"/>
        <v>1.3</v>
      </c>
      <c r="K19" s="35">
        <f t="shared" si="2"/>
        <v>455</v>
      </c>
      <c r="L19" s="35">
        <f t="shared" si="2"/>
        <v>65</v>
      </c>
      <c r="M19" s="35">
        <f t="shared" si="2"/>
        <v>405</v>
      </c>
      <c r="N19" s="43">
        <f t="shared" si="2"/>
        <v>1.6</v>
      </c>
      <c r="O19" s="3"/>
    </row>
    <row r="20" spans="1:15" ht="12.75" customHeight="1">
      <c r="A20" s="2" t="s">
        <v>18</v>
      </c>
      <c r="B20" s="3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3"/>
    </row>
    <row r="21" spans="1:15" ht="12.75" customHeight="1">
      <c r="A21" s="3" t="s">
        <v>381</v>
      </c>
      <c r="B21" s="3">
        <v>100</v>
      </c>
      <c r="C21" s="145">
        <v>98.54</v>
      </c>
      <c r="D21" s="145">
        <v>2.56</v>
      </c>
      <c r="E21" s="146">
        <v>7.2</v>
      </c>
      <c r="F21" s="145">
        <v>5.57</v>
      </c>
      <c r="G21" s="145">
        <v>0.56</v>
      </c>
      <c r="H21" s="145">
        <v>0.05</v>
      </c>
      <c r="I21" s="145">
        <v>14.16</v>
      </c>
      <c r="J21" s="145">
        <v>0.47</v>
      </c>
      <c r="K21" s="145">
        <v>41.46</v>
      </c>
      <c r="L21" s="146">
        <v>15.7</v>
      </c>
      <c r="M21" s="145">
        <v>57.26</v>
      </c>
      <c r="N21" s="145">
        <v>0.87</v>
      </c>
      <c r="O21" s="3" t="s">
        <v>373</v>
      </c>
    </row>
    <row r="22" spans="1:15" ht="12.75" customHeight="1">
      <c r="A22" s="3" t="s">
        <v>224</v>
      </c>
      <c r="B22" s="3">
        <v>200</v>
      </c>
      <c r="C22" s="145">
        <v>132.09</v>
      </c>
      <c r="D22" s="145">
        <v>3.98</v>
      </c>
      <c r="E22" s="145">
        <v>1.67</v>
      </c>
      <c r="F22" s="145">
        <v>1.27</v>
      </c>
      <c r="G22" s="145"/>
      <c r="H22" s="145">
        <v>0.16</v>
      </c>
      <c r="I22" s="146"/>
      <c r="J22" s="145">
        <v>1.67</v>
      </c>
      <c r="K22" s="145">
        <v>110.36</v>
      </c>
      <c r="L22" s="145">
        <v>52.76</v>
      </c>
      <c r="M22" s="147">
        <v>165.61</v>
      </c>
      <c r="N22" s="145">
        <v>2.92</v>
      </c>
      <c r="O22" s="3" t="s">
        <v>225</v>
      </c>
    </row>
    <row r="23" spans="1:15" ht="12.75" customHeight="1">
      <c r="A23" s="3" t="s">
        <v>226</v>
      </c>
      <c r="B23" s="3">
        <v>80</v>
      </c>
      <c r="C23" s="145">
        <v>164.57</v>
      </c>
      <c r="D23" s="145">
        <v>14.43</v>
      </c>
      <c r="E23" s="145">
        <v>12.67</v>
      </c>
      <c r="F23" s="145">
        <v>15.67</v>
      </c>
      <c r="G23" s="145">
        <v>0.02</v>
      </c>
      <c r="H23" s="145">
        <v>0.03</v>
      </c>
      <c r="I23" s="148"/>
      <c r="J23" s="145"/>
      <c r="K23" s="146">
        <v>9.4</v>
      </c>
      <c r="L23" s="145">
        <v>1.71</v>
      </c>
      <c r="M23" s="146">
        <v>7.73</v>
      </c>
      <c r="N23" s="145">
        <v>0.16</v>
      </c>
      <c r="O23" s="3" t="s">
        <v>227</v>
      </c>
    </row>
    <row r="24" spans="1:15" ht="12.75" customHeight="1">
      <c r="A24" s="3" t="s">
        <v>330</v>
      </c>
      <c r="B24" s="3">
        <v>180</v>
      </c>
      <c r="C24" s="145">
        <v>149.32</v>
      </c>
      <c r="D24" s="145">
        <v>2.12</v>
      </c>
      <c r="E24" s="145">
        <v>5.56</v>
      </c>
      <c r="F24" s="145">
        <v>16.34</v>
      </c>
      <c r="G24" s="146"/>
      <c r="H24" s="145">
        <v>0.12</v>
      </c>
      <c r="I24" s="145"/>
      <c r="J24" s="145">
        <v>1.56</v>
      </c>
      <c r="K24" s="145">
        <v>61.41</v>
      </c>
      <c r="L24" s="145">
        <v>36.56</v>
      </c>
      <c r="M24" s="145">
        <v>95.91</v>
      </c>
      <c r="N24" s="145">
        <v>1.31</v>
      </c>
      <c r="O24" s="3" t="s">
        <v>329</v>
      </c>
    </row>
    <row r="25" spans="1:15" ht="12.75" customHeight="1">
      <c r="A25" s="3" t="s">
        <v>41</v>
      </c>
      <c r="B25" s="3">
        <v>200</v>
      </c>
      <c r="C25" s="147">
        <v>87</v>
      </c>
      <c r="D25" s="145">
        <v>0.33</v>
      </c>
      <c r="E25" s="148"/>
      <c r="F25" s="145">
        <v>21.66</v>
      </c>
      <c r="G25" s="148"/>
      <c r="H25" s="148"/>
      <c r="I25" s="146">
        <v>0.3</v>
      </c>
      <c r="J25" s="145">
        <v>0.14</v>
      </c>
      <c r="K25" s="146">
        <v>33.6</v>
      </c>
      <c r="L25" s="146">
        <v>4.5</v>
      </c>
      <c r="M25" s="147">
        <v>11.55</v>
      </c>
      <c r="N25" s="145">
        <v>0.95</v>
      </c>
      <c r="O25" s="3" t="s">
        <v>82</v>
      </c>
    </row>
    <row r="26" spans="1:15" ht="12.75" customHeight="1">
      <c r="A26" s="3" t="s">
        <v>20</v>
      </c>
      <c r="B26" s="79">
        <v>50</v>
      </c>
      <c r="C26" s="38">
        <v>90.5</v>
      </c>
      <c r="D26" s="38">
        <v>3.3</v>
      </c>
      <c r="E26" s="38">
        <v>0.6</v>
      </c>
      <c r="F26" s="38">
        <v>17.1</v>
      </c>
      <c r="G26" s="41"/>
      <c r="H26" s="37">
        <v>0.09</v>
      </c>
      <c r="I26" s="41"/>
      <c r="J26" s="37">
        <v>0.34</v>
      </c>
      <c r="K26" s="38">
        <v>17.5</v>
      </c>
      <c r="L26" s="38">
        <v>23.5</v>
      </c>
      <c r="M26" s="39">
        <v>79</v>
      </c>
      <c r="N26" s="37">
        <v>1.95</v>
      </c>
      <c r="O26" s="40" t="s">
        <v>83</v>
      </c>
    </row>
    <row r="27" spans="1:15" ht="12.75" customHeight="1">
      <c r="A27" s="2" t="s">
        <v>21</v>
      </c>
      <c r="B27" s="12">
        <f>C27*100/C35</f>
        <v>28.69565562987604</v>
      </c>
      <c r="C27" s="44">
        <f aca="true" t="shared" si="3" ref="C27:N27">SUM(C21:C26)</f>
        <v>722.02</v>
      </c>
      <c r="D27" s="44">
        <f t="shared" si="3"/>
        <v>26.72</v>
      </c>
      <c r="E27" s="44">
        <f t="shared" si="3"/>
        <v>27.7</v>
      </c>
      <c r="F27" s="44">
        <f t="shared" si="3"/>
        <v>77.60999999999999</v>
      </c>
      <c r="G27" s="44">
        <f t="shared" si="3"/>
        <v>0.5800000000000001</v>
      </c>
      <c r="H27" s="44">
        <f t="shared" si="3"/>
        <v>0.44999999999999996</v>
      </c>
      <c r="I27" s="44">
        <f t="shared" si="3"/>
        <v>14.46</v>
      </c>
      <c r="J27" s="44">
        <f t="shared" si="3"/>
        <v>4.18</v>
      </c>
      <c r="K27" s="44">
        <f t="shared" si="3"/>
        <v>273.73</v>
      </c>
      <c r="L27" s="44">
        <f t="shared" si="3"/>
        <v>134.73</v>
      </c>
      <c r="M27" s="44">
        <f t="shared" si="3"/>
        <v>417.06</v>
      </c>
      <c r="N27" s="44">
        <f t="shared" si="3"/>
        <v>8.16</v>
      </c>
      <c r="O27" s="3"/>
    </row>
    <row r="28" spans="1:15" ht="12.75" customHeight="1">
      <c r="A28" s="2" t="s">
        <v>22</v>
      </c>
      <c r="B28" s="3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3"/>
    </row>
    <row r="29" spans="1:15" ht="12.75" customHeight="1">
      <c r="A29" s="3" t="s">
        <v>230</v>
      </c>
      <c r="B29" s="3">
        <v>100</v>
      </c>
      <c r="C29" s="145">
        <v>234.26</v>
      </c>
      <c r="D29" s="145">
        <v>9.01</v>
      </c>
      <c r="E29" s="145">
        <v>5.92</v>
      </c>
      <c r="F29" s="145">
        <v>12.82</v>
      </c>
      <c r="G29" s="145">
        <v>0.05</v>
      </c>
      <c r="H29" s="145">
        <v>0.11</v>
      </c>
      <c r="I29" s="145">
        <v>5.99</v>
      </c>
      <c r="J29" s="145">
        <v>1.07</v>
      </c>
      <c r="K29" s="145">
        <v>38.72</v>
      </c>
      <c r="L29" s="145">
        <v>25.64</v>
      </c>
      <c r="M29" s="146">
        <v>113.68</v>
      </c>
      <c r="N29" s="146">
        <v>1.4</v>
      </c>
      <c r="O29" s="3" t="s">
        <v>231</v>
      </c>
    </row>
    <row r="30" spans="1:15" ht="12.75" customHeight="1">
      <c r="A30" s="3" t="s">
        <v>228</v>
      </c>
      <c r="B30" s="3">
        <v>80</v>
      </c>
      <c r="C30" s="145">
        <v>44.74</v>
      </c>
      <c r="D30" s="145">
        <v>6.23</v>
      </c>
      <c r="E30" s="145">
        <v>6.34</v>
      </c>
      <c r="F30" s="145">
        <v>3.59</v>
      </c>
      <c r="G30" s="145">
        <v>0.12</v>
      </c>
      <c r="H30" s="145">
        <v>0.06</v>
      </c>
      <c r="I30" s="145">
        <v>1.5</v>
      </c>
      <c r="J30" s="145">
        <v>1</v>
      </c>
      <c r="K30" s="145">
        <v>70.44</v>
      </c>
      <c r="L30" s="145">
        <v>19.2</v>
      </c>
      <c r="M30" s="145">
        <v>130.66</v>
      </c>
      <c r="N30" s="145">
        <v>0.42</v>
      </c>
      <c r="O30" s="3" t="s">
        <v>229</v>
      </c>
    </row>
    <row r="31" spans="1:15" ht="12.75" customHeight="1">
      <c r="A31" s="3" t="s">
        <v>232</v>
      </c>
      <c r="B31" s="3">
        <v>150</v>
      </c>
      <c r="C31" s="145">
        <v>204.74</v>
      </c>
      <c r="D31" s="145">
        <v>12.67</v>
      </c>
      <c r="E31" s="145">
        <v>12.12</v>
      </c>
      <c r="F31" s="145">
        <v>1.11</v>
      </c>
      <c r="G31" s="145">
        <v>0.44</v>
      </c>
      <c r="H31" s="145">
        <v>0.08</v>
      </c>
      <c r="I31" s="145">
        <v>0.84</v>
      </c>
      <c r="J31" s="145">
        <v>0.23</v>
      </c>
      <c r="K31" s="145">
        <v>353.18</v>
      </c>
      <c r="L31" s="145">
        <v>27.63</v>
      </c>
      <c r="M31" s="146">
        <v>331.69</v>
      </c>
      <c r="N31" s="145">
        <v>2.37</v>
      </c>
      <c r="O31" s="3" t="s">
        <v>233</v>
      </c>
    </row>
    <row r="32" spans="1:15" ht="12.75" customHeight="1">
      <c r="A32" s="3" t="s">
        <v>234</v>
      </c>
      <c r="B32" s="3">
        <v>200</v>
      </c>
      <c r="C32" s="146">
        <v>85.7</v>
      </c>
      <c r="D32" s="145">
        <v>0.27</v>
      </c>
      <c r="E32" s="145">
        <v>0.03</v>
      </c>
      <c r="F32" s="145">
        <v>20.86</v>
      </c>
      <c r="G32" s="148"/>
      <c r="H32" s="145">
        <v>0.01</v>
      </c>
      <c r="I32" s="147">
        <v>12</v>
      </c>
      <c r="J32" s="145">
        <v>0.03</v>
      </c>
      <c r="K32" s="146">
        <v>12.4</v>
      </c>
      <c r="L32" s="146">
        <v>3.6</v>
      </c>
      <c r="M32" s="146">
        <v>6.6</v>
      </c>
      <c r="N32" s="145">
        <v>0.24</v>
      </c>
      <c r="O32" s="3" t="s">
        <v>235</v>
      </c>
    </row>
    <row r="33" spans="1:15" ht="12.75" customHeight="1">
      <c r="A33" s="3" t="s">
        <v>20</v>
      </c>
      <c r="B33" s="11">
        <v>30</v>
      </c>
      <c r="C33" s="38">
        <v>54.3</v>
      </c>
      <c r="D33" s="37">
        <v>1.98</v>
      </c>
      <c r="E33" s="37">
        <v>0.36</v>
      </c>
      <c r="F33" s="37">
        <v>10.26</v>
      </c>
      <c r="G33" s="41"/>
      <c r="H33" s="37">
        <v>0.05</v>
      </c>
      <c r="I33" s="41"/>
      <c r="J33" s="38">
        <v>0.2</v>
      </c>
      <c r="K33" s="38">
        <v>10.5</v>
      </c>
      <c r="L33" s="38">
        <v>14.1</v>
      </c>
      <c r="M33" s="38">
        <v>47.4</v>
      </c>
      <c r="N33" s="37">
        <v>1.17</v>
      </c>
      <c r="O33" s="3" t="s">
        <v>83</v>
      </c>
    </row>
    <row r="34" spans="1:15" ht="12.75" customHeight="1">
      <c r="A34" s="2" t="s">
        <v>23</v>
      </c>
      <c r="B34" s="12">
        <f>C34*100/C35</f>
        <v>24.78965713218315</v>
      </c>
      <c r="C34" s="44">
        <f aca="true" t="shared" si="4" ref="C34:N34">SUM(C29:C33)</f>
        <v>623.74</v>
      </c>
      <c r="D34" s="44">
        <f t="shared" si="4"/>
        <v>30.16</v>
      </c>
      <c r="E34" s="44">
        <f t="shared" si="4"/>
        <v>24.77</v>
      </c>
      <c r="F34" s="44">
        <f t="shared" si="4"/>
        <v>48.63999999999999</v>
      </c>
      <c r="G34" s="44">
        <f t="shared" si="4"/>
        <v>0.61</v>
      </c>
      <c r="H34" s="44">
        <f t="shared" si="4"/>
        <v>0.31</v>
      </c>
      <c r="I34" s="44">
        <f t="shared" si="4"/>
        <v>20.33</v>
      </c>
      <c r="J34" s="44">
        <f t="shared" si="4"/>
        <v>2.5300000000000002</v>
      </c>
      <c r="K34" s="44">
        <f t="shared" si="4"/>
        <v>485.24</v>
      </c>
      <c r="L34" s="44">
        <f t="shared" si="4"/>
        <v>90.16999999999999</v>
      </c>
      <c r="M34" s="44">
        <f t="shared" si="4"/>
        <v>630.03</v>
      </c>
      <c r="N34" s="44">
        <f t="shared" si="4"/>
        <v>5.6</v>
      </c>
      <c r="O34" s="3"/>
    </row>
    <row r="35" spans="1:15" ht="12.75" customHeight="1">
      <c r="A35" s="2" t="s">
        <v>24</v>
      </c>
      <c r="B35" s="2"/>
      <c r="C35" s="42">
        <f>C10+C15+C19+C27+C34</f>
        <v>2516.13</v>
      </c>
      <c r="D35" s="42">
        <f aca="true" t="shared" si="5" ref="D35:N35">D10+D15+D19+D27+D34</f>
        <v>94.39</v>
      </c>
      <c r="E35" s="42">
        <f t="shared" si="5"/>
        <v>82.31</v>
      </c>
      <c r="F35" s="42">
        <f t="shared" si="5"/>
        <v>332.41999999999996</v>
      </c>
      <c r="G35" s="42">
        <f t="shared" si="5"/>
        <v>1.4</v>
      </c>
      <c r="H35" s="42">
        <f t="shared" si="5"/>
        <v>1.4</v>
      </c>
      <c r="I35" s="42">
        <f t="shared" si="5"/>
        <v>68.96000000000001</v>
      </c>
      <c r="J35" s="42">
        <f t="shared" si="5"/>
        <v>10.760000000000002</v>
      </c>
      <c r="K35" s="42">
        <f t="shared" si="5"/>
        <v>1855.26</v>
      </c>
      <c r="L35" s="42">
        <f t="shared" si="5"/>
        <v>406.69999999999993</v>
      </c>
      <c r="M35" s="43">
        <f t="shared" si="5"/>
        <v>2023.59</v>
      </c>
      <c r="N35" s="42">
        <f t="shared" si="5"/>
        <v>20.5</v>
      </c>
      <c r="O35" s="3"/>
    </row>
    <row r="36" spans="1:2" ht="12.75">
      <c r="A36" s="10" t="s">
        <v>44</v>
      </c>
      <c r="B36" s="33"/>
    </row>
    <row r="37" spans="1:2" ht="12.75">
      <c r="A37" s="10" t="s">
        <v>45</v>
      </c>
      <c r="B37" s="33"/>
    </row>
  </sheetData>
  <sheetProtection/>
  <printOptions/>
  <pageMargins left="1.7716535433070868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33">
      <selection activeCell="A1" sqref="A1:O39"/>
    </sheetView>
  </sheetViews>
  <sheetFormatPr defaultColWidth="9.140625" defaultRowHeight="12.75"/>
  <cols>
    <col min="1" max="1" width="23.8515625" style="0" customWidth="1"/>
    <col min="2" max="2" width="7.140625" style="0" customWidth="1"/>
    <col min="3" max="3" width="6.8515625" style="0" customWidth="1"/>
    <col min="4" max="4" width="5.57421875" style="0" customWidth="1"/>
    <col min="5" max="5" width="5.28125" style="0" customWidth="1"/>
    <col min="6" max="6" width="6.28125" style="0" customWidth="1"/>
    <col min="7" max="7" width="4.8515625" style="0" customWidth="1"/>
    <col min="8" max="8" width="5.57421875" style="0" customWidth="1"/>
    <col min="9" max="9" width="4.7109375" style="0" customWidth="1"/>
    <col min="10" max="10" width="5.57421875" style="0" customWidth="1"/>
    <col min="11" max="12" width="5.421875" style="0" customWidth="1"/>
    <col min="13" max="13" width="6.00390625" style="0" customWidth="1"/>
    <col min="14" max="14" width="5.8515625" style="0" customWidth="1"/>
    <col min="15" max="15" width="6.421875" style="0" customWidth="1"/>
  </cols>
  <sheetData>
    <row r="1" ht="12.75">
      <c r="A1" s="5" t="s">
        <v>56</v>
      </c>
    </row>
    <row r="2" spans="1:15" ht="12.75">
      <c r="A2" s="5" t="s">
        <v>327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2.75">
      <c r="A3" s="5" t="s">
        <v>350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2.75" customHeight="1">
      <c r="A4" s="2" t="s">
        <v>34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19</v>
      </c>
      <c r="H4" s="2" t="s">
        <v>8</v>
      </c>
      <c r="I4" s="2" t="s">
        <v>10</v>
      </c>
      <c r="J4" s="2" t="s">
        <v>307</v>
      </c>
      <c r="K4" s="2" t="s">
        <v>74</v>
      </c>
      <c r="L4" s="2" t="s">
        <v>75</v>
      </c>
      <c r="M4" s="2" t="s">
        <v>76</v>
      </c>
      <c r="N4" s="2" t="s">
        <v>7</v>
      </c>
      <c r="O4" s="28" t="s">
        <v>159</v>
      </c>
    </row>
    <row r="5" spans="1:15" ht="12.75" customHeight="1">
      <c r="A5" s="2" t="s">
        <v>240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27" t="s">
        <v>57</v>
      </c>
    </row>
    <row r="6" spans="1:15" ht="12.75" customHeight="1">
      <c r="A6" s="3" t="s">
        <v>186</v>
      </c>
      <c r="B6" s="3">
        <v>150</v>
      </c>
      <c r="C6" s="105">
        <v>183.94</v>
      </c>
      <c r="D6" s="105">
        <v>2.39</v>
      </c>
      <c r="E6" s="105">
        <v>3.33</v>
      </c>
      <c r="F6" s="105">
        <v>30.03</v>
      </c>
      <c r="G6" s="105"/>
      <c r="H6" s="105">
        <v>0.11</v>
      </c>
      <c r="I6" s="105">
        <v>11.53</v>
      </c>
      <c r="J6" s="105">
        <v>1.53</v>
      </c>
      <c r="K6" s="105">
        <v>80.66</v>
      </c>
      <c r="L6" s="105">
        <v>52.62</v>
      </c>
      <c r="M6" s="105">
        <v>102.25</v>
      </c>
      <c r="N6" s="105">
        <v>1.91</v>
      </c>
      <c r="O6" s="3" t="s">
        <v>185</v>
      </c>
    </row>
    <row r="7" spans="1:15" ht="12.75" customHeight="1">
      <c r="A7" s="3" t="s">
        <v>11</v>
      </c>
      <c r="B7" s="3">
        <v>10</v>
      </c>
      <c r="C7" s="38">
        <v>74.8</v>
      </c>
      <c r="D7" s="37">
        <v>0.05</v>
      </c>
      <c r="E7" s="37">
        <v>8.25</v>
      </c>
      <c r="F7" s="37">
        <v>0.08</v>
      </c>
      <c r="G7" s="38">
        <v>0.1</v>
      </c>
      <c r="H7" s="41"/>
      <c r="I7" s="41"/>
      <c r="J7" s="37">
        <v>0.01</v>
      </c>
      <c r="K7" s="38">
        <v>1.2</v>
      </c>
      <c r="L7" s="37">
        <v>0.04</v>
      </c>
      <c r="M7" s="38">
        <v>1.9</v>
      </c>
      <c r="N7" s="37">
        <v>0.02</v>
      </c>
      <c r="O7" s="3" t="s">
        <v>59</v>
      </c>
    </row>
    <row r="8" spans="1:15" ht="12.75" customHeight="1">
      <c r="A8" s="3" t="s">
        <v>39</v>
      </c>
      <c r="B8" s="3">
        <v>75</v>
      </c>
      <c r="C8" s="107">
        <v>196.5</v>
      </c>
      <c r="D8" s="105">
        <v>5.63</v>
      </c>
      <c r="E8" s="105">
        <v>2.18</v>
      </c>
      <c r="F8" s="105">
        <v>38.55</v>
      </c>
      <c r="G8" s="108"/>
      <c r="H8" s="105">
        <v>0.08</v>
      </c>
      <c r="I8" s="108"/>
      <c r="J8" s="105">
        <v>0.68</v>
      </c>
      <c r="K8" s="105">
        <v>14.25</v>
      </c>
      <c r="L8" s="105">
        <v>9.75</v>
      </c>
      <c r="M8" s="105">
        <v>48.75</v>
      </c>
      <c r="N8" s="107">
        <v>0.9</v>
      </c>
      <c r="O8" s="3" t="s">
        <v>69</v>
      </c>
    </row>
    <row r="9" spans="1:15" ht="12.75" customHeight="1">
      <c r="A9" s="3" t="s">
        <v>47</v>
      </c>
      <c r="B9" s="3">
        <v>200</v>
      </c>
      <c r="C9" s="50">
        <v>120.85</v>
      </c>
      <c r="D9" s="51">
        <v>3.8</v>
      </c>
      <c r="E9" s="51">
        <v>3.7</v>
      </c>
      <c r="F9" s="50">
        <v>20.17</v>
      </c>
      <c r="G9" s="50">
        <v>0.03</v>
      </c>
      <c r="H9" s="50">
        <v>0.04</v>
      </c>
      <c r="I9" s="51">
        <v>1.3</v>
      </c>
      <c r="J9" s="51">
        <v>0.1</v>
      </c>
      <c r="K9" s="52">
        <v>120.3</v>
      </c>
      <c r="L9" s="52">
        <v>14</v>
      </c>
      <c r="M9" s="52">
        <v>90</v>
      </c>
      <c r="N9" s="50">
        <v>0.11</v>
      </c>
      <c r="O9" s="3" t="s">
        <v>95</v>
      </c>
    </row>
    <row r="10" spans="1:15" ht="12.75" customHeight="1">
      <c r="A10" s="2" t="s">
        <v>245</v>
      </c>
      <c r="B10" s="12">
        <f>C10*100/C36</f>
        <v>21.74761606354144</v>
      </c>
      <c r="C10" s="44">
        <f aca="true" t="shared" si="0" ref="C10:N10">SUM(C6:C9)</f>
        <v>576.09</v>
      </c>
      <c r="D10" s="44">
        <f t="shared" si="0"/>
        <v>11.870000000000001</v>
      </c>
      <c r="E10" s="44">
        <f t="shared" si="0"/>
        <v>17.46</v>
      </c>
      <c r="F10" s="44">
        <f t="shared" si="0"/>
        <v>88.83</v>
      </c>
      <c r="G10" s="44">
        <f t="shared" si="0"/>
        <v>0.13</v>
      </c>
      <c r="H10" s="44">
        <f t="shared" si="0"/>
        <v>0.23</v>
      </c>
      <c r="I10" s="44">
        <f t="shared" si="0"/>
        <v>12.83</v>
      </c>
      <c r="J10" s="44">
        <f t="shared" si="0"/>
        <v>2.3200000000000003</v>
      </c>
      <c r="K10" s="44">
        <f t="shared" si="0"/>
        <v>216.41</v>
      </c>
      <c r="L10" s="44">
        <f t="shared" si="0"/>
        <v>76.41</v>
      </c>
      <c r="M10" s="44">
        <f t="shared" si="0"/>
        <v>242.9</v>
      </c>
      <c r="N10" s="44">
        <f t="shared" si="0"/>
        <v>2.94</v>
      </c>
      <c r="O10" s="2"/>
    </row>
    <row r="11" spans="1:15" ht="12.75" customHeight="1">
      <c r="A11" s="2" t="s">
        <v>241</v>
      </c>
      <c r="B11" s="3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3"/>
    </row>
    <row r="12" spans="1:15" ht="12.75" customHeight="1">
      <c r="A12" s="3" t="s">
        <v>281</v>
      </c>
      <c r="B12" s="3">
        <v>200</v>
      </c>
      <c r="C12" s="105">
        <v>59.16</v>
      </c>
      <c r="D12" s="105">
        <v>0.26</v>
      </c>
      <c r="E12" s="105">
        <v>0.06</v>
      </c>
      <c r="F12" s="105">
        <v>15.22</v>
      </c>
      <c r="G12" s="108"/>
      <c r="H12" s="108"/>
      <c r="I12" s="107">
        <v>2.9</v>
      </c>
      <c r="J12" s="105">
        <v>0.09</v>
      </c>
      <c r="K12" s="105">
        <v>8.05</v>
      </c>
      <c r="L12" s="105">
        <v>5.24</v>
      </c>
      <c r="M12" s="107">
        <v>9.78</v>
      </c>
      <c r="N12" s="105">
        <v>0.91</v>
      </c>
      <c r="O12" s="3" t="s">
        <v>363</v>
      </c>
    </row>
    <row r="13" spans="1:15" ht="12.75" customHeight="1">
      <c r="A13" s="3" t="s">
        <v>161</v>
      </c>
      <c r="B13" s="3">
        <v>65</v>
      </c>
      <c r="C13" s="107">
        <v>154.7</v>
      </c>
      <c r="D13" s="105">
        <v>4.94</v>
      </c>
      <c r="E13" s="105">
        <v>0.52</v>
      </c>
      <c r="F13" s="105">
        <v>31.59</v>
      </c>
      <c r="G13" s="108"/>
      <c r="H13" s="105">
        <v>0.07</v>
      </c>
      <c r="I13" s="108"/>
      <c r="J13" s="107">
        <v>0.6</v>
      </c>
      <c r="K13" s="106">
        <v>13</v>
      </c>
      <c r="L13" s="107">
        <v>9.1</v>
      </c>
      <c r="M13" s="106">
        <v>42.25</v>
      </c>
      <c r="N13" s="105">
        <v>0.72</v>
      </c>
      <c r="O13" s="3" t="s">
        <v>162</v>
      </c>
    </row>
    <row r="14" spans="1:16" ht="12.75" customHeight="1">
      <c r="A14" s="3" t="s">
        <v>13</v>
      </c>
      <c r="B14" s="3">
        <v>100</v>
      </c>
      <c r="C14" s="106">
        <v>96</v>
      </c>
      <c r="D14" s="107">
        <v>1.5</v>
      </c>
      <c r="E14" s="107">
        <v>0.5</v>
      </c>
      <c r="F14" s="106">
        <v>21</v>
      </c>
      <c r="G14" s="108"/>
      <c r="H14" s="105">
        <v>0.04</v>
      </c>
      <c r="I14" s="106">
        <v>10</v>
      </c>
      <c r="J14" s="107">
        <v>0.6</v>
      </c>
      <c r="K14" s="106">
        <v>8</v>
      </c>
      <c r="L14" s="106">
        <v>42</v>
      </c>
      <c r="M14" s="106">
        <v>28</v>
      </c>
      <c r="N14" s="107">
        <v>0.6</v>
      </c>
      <c r="O14" s="3" t="s">
        <v>108</v>
      </c>
      <c r="P14" s="19"/>
    </row>
    <row r="15" spans="1:16" ht="12.75" customHeight="1">
      <c r="A15" s="2" t="s">
        <v>247</v>
      </c>
      <c r="B15" s="12">
        <f>C15*100/C36</f>
        <v>11.69733255819221</v>
      </c>
      <c r="C15" s="42">
        <f>SUM(C12:C14)</f>
        <v>309.86</v>
      </c>
      <c r="D15" s="42">
        <f>SUM(D12:D14)</f>
        <v>6.7</v>
      </c>
      <c r="E15" s="42">
        <f>SUM(E12:E14)</f>
        <v>1.08</v>
      </c>
      <c r="F15" s="42">
        <f>SUM(F12:F14)</f>
        <v>67.81</v>
      </c>
      <c r="G15" s="44"/>
      <c r="H15" s="44">
        <f aca="true" t="shared" si="1" ref="H15:N15">SUM(H12:H14)</f>
        <v>0.11000000000000001</v>
      </c>
      <c r="I15" s="43">
        <f t="shared" si="1"/>
        <v>12.9</v>
      </c>
      <c r="J15" s="42">
        <f t="shared" si="1"/>
        <v>1.29</v>
      </c>
      <c r="K15" s="43">
        <f t="shared" si="1"/>
        <v>29.05</v>
      </c>
      <c r="L15" s="42">
        <f t="shared" si="1"/>
        <v>56.34</v>
      </c>
      <c r="M15" s="43">
        <f t="shared" si="1"/>
        <v>80.03</v>
      </c>
      <c r="N15" s="42">
        <f t="shared" si="1"/>
        <v>2.23</v>
      </c>
      <c r="O15" s="3"/>
      <c r="P15" s="19"/>
    </row>
    <row r="16" spans="1:16" ht="12.75" customHeight="1">
      <c r="A16" s="88" t="s">
        <v>325</v>
      </c>
      <c r="B16" s="3"/>
      <c r="C16" s="109"/>
      <c r="D16" s="109"/>
      <c r="E16" s="109"/>
      <c r="F16" s="109"/>
      <c r="G16" s="40"/>
      <c r="H16" s="40"/>
      <c r="I16" s="110"/>
      <c r="J16" s="109"/>
      <c r="K16" s="110"/>
      <c r="L16" s="109"/>
      <c r="M16" s="110"/>
      <c r="N16" s="109"/>
      <c r="O16" s="3"/>
      <c r="P16" s="19"/>
    </row>
    <row r="17" spans="1:16" ht="12.75" customHeight="1">
      <c r="A17" s="3" t="s">
        <v>249</v>
      </c>
      <c r="B17" s="3">
        <v>200</v>
      </c>
      <c r="C17" s="52">
        <v>116</v>
      </c>
      <c r="D17" s="51">
        <v>5.6</v>
      </c>
      <c r="E17" s="51">
        <v>6.4</v>
      </c>
      <c r="F17" s="51">
        <v>9.4</v>
      </c>
      <c r="G17" s="50">
        <v>0.06</v>
      </c>
      <c r="H17" s="50">
        <v>0.08</v>
      </c>
      <c r="I17" s="51">
        <v>2.6</v>
      </c>
      <c r="J17" s="51">
        <v>0.2</v>
      </c>
      <c r="K17" s="52">
        <v>240</v>
      </c>
      <c r="L17" s="52">
        <v>28</v>
      </c>
      <c r="M17" s="52">
        <v>180</v>
      </c>
      <c r="N17" s="50">
        <v>0.12</v>
      </c>
      <c r="O17" s="31" t="s">
        <v>98</v>
      </c>
      <c r="P17" s="20"/>
    </row>
    <row r="18" spans="1:15" ht="12.75" customHeight="1">
      <c r="A18" s="3" t="s">
        <v>306</v>
      </c>
      <c r="B18" s="138">
        <v>80</v>
      </c>
      <c r="C18" s="39">
        <v>162</v>
      </c>
      <c r="D18" s="38">
        <v>7.5</v>
      </c>
      <c r="E18" s="38">
        <v>2.9</v>
      </c>
      <c r="F18" s="38">
        <v>51.4</v>
      </c>
      <c r="G18" s="41"/>
      <c r="H18" s="37">
        <v>0.11</v>
      </c>
      <c r="I18" s="41"/>
      <c r="J18" s="38">
        <v>0.9</v>
      </c>
      <c r="K18" s="39">
        <v>19</v>
      </c>
      <c r="L18" s="39">
        <v>13</v>
      </c>
      <c r="M18" s="39">
        <v>65</v>
      </c>
      <c r="N18" s="38">
        <v>1.2</v>
      </c>
      <c r="O18" s="3" t="s">
        <v>364</v>
      </c>
    </row>
    <row r="19" spans="1:15" ht="12.75" customHeight="1">
      <c r="A19" s="2" t="s">
        <v>17</v>
      </c>
      <c r="B19" s="12">
        <f>C19*100/C36</f>
        <v>10.49460547078498</v>
      </c>
      <c r="C19" s="35">
        <f aca="true" t="shared" si="2" ref="C19:N19">SUM(C17:C18)</f>
        <v>278</v>
      </c>
      <c r="D19" s="43">
        <f t="shared" si="2"/>
        <v>13.1</v>
      </c>
      <c r="E19" s="43">
        <f t="shared" si="2"/>
        <v>9.3</v>
      </c>
      <c r="F19" s="43">
        <f t="shared" si="2"/>
        <v>60.8</v>
      </c>
      <c r="G19" s="42">
        <f t="shared" si="2"/>
        <v>0.06</v>
      </c>
      <c r="H19" s="42">
        <f t="shared" si="2"/>
        <v>0.19</v>
      </c>
      <c r="I19" s="43">
        <f t="shared" si="2"/>
        <v>2.6</v>
      </c>
      <c r="J19" s="43">
        <f t="shared" si="2"/>
        <v>1.1</v>
      </c>
      <c r="K19" s="35">
        <f t="shared" si="2"/>
        <v>259</v>
      </c>
      <c r="L19" s="35">
        <f t="shared" si="2"/>
        <v>41</v>
      </c>
      <c r="M19" s="35">
        <f t="shared" si="2"/>
        <v>245</v>
      </c>
      <c r="N19" s="42">
        <f t="shared" si="2"/>
        <v>1.3199999999999998</v>
      </c>
      <c r="O19" s="3"/>
    </row>
    <row r="20" spans="1:15" ht="12.75" customHeight="1">
      <c r="A20" s="2" t="s">
        <v>18</v>
      </c>
      <c r="B20" s="3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3"/>
    </row>
    <row r="21" spans="1:15" ht="12.75" customHeight="1">
      <c r="A21" s="3" t="s">
        <v>163</v>
      </c>
      <c r="B21" s="3">
        <v>60</v>
      </c>
      <c r="C21" s="105">
        <v>32.43</v>
      </c>
      <c r="D21" s="105">
        <v>0.62</v>
      </c>
      <c r="E21" s="105">
        <v>7.57</v>
      </c>
      <c r="F21" s="105">
        <v>3.15</v>
      </c>
      <c r="G21" s="105"/>
      <c r="H21" s="105">
        <v>0.04</v>
      </c>
      <c r="I21" s="107">
        <v>13.9</v>
      </c>
      <c r="J21" s="105">
        <v>0.39</v>
      </c>
      <c r="K21" s="107">
        <v>27.17</v>
      </c>
      <c r="L21" s="105">
        <v>18.38</v>
      </c>
      <c r="M21" s="105">
        <v>37.03</v>
      </c>
      <c r="N21" s="105">
        <v>1.12</v>
      </c>
      <c r="O21" s="3" t="s">
        <v>164</v>
      </c>
    </row>
    <row r="22" spans="1:15" ht="12.75" customHeight="1">
      <c r="A22" s="3" t="s">
        <v>166</v>
      </c>
      <c r="B22" s="3">
        <v>200</v>
      </c>
      <c r="C22" s="105">
        <v>233.25</v>
      </c>
      <c r="D22" s="105">
        <v>4.03</v>
      </c>
      <c r="E22" s="105">
        <v>2.35</v>
      </c>
      <c r="F22" s="105">
        <v>15.02</v>
      </c>
      <c r="G22" s="105"/>
      <c r="H22" s="105">
        <v>0.17</v>
      </c>
      <c r="I22" s="105"/>
      <c r="J22" s="105">
        <v>2.27</v>
      </c>
      <c r="K22" s="107">
        <v>34.92</v>
      </c>
      <c r="L22" s="105">
        <v>40.64</v>
      </c>
      <c r="M22" s="107">
        <v>143.13</v>
      </c>
      <c r="N22" s="105">
        <v>1.43</v>
      </c>
      <c r="O22" s="3" t="s">
        <v>165</v>
      </c>
    </row>
    <row r="23" spans="1:15" ht="12.75" customHeight="1">
      <c r="A23" s="3" t="s">
        <v>365</v>
      </c>
      <c r="B23" s="3">
        <v>220</v>
      </c>
      <c r="C23" s="105">
        <v>302.32</v>
      </c>
      <c r="D23" s="105">
        <v>21.34</v>
      </c>
      <c r="E23" s="105">
        <v>19.07</v>
      </c>
      <c r="F23" s="105">
        <v>14.56</v>
      </c>
      <c r="G23" s="107">
        <v>0.6</v>
      </c>
      <c r="H23" s="105">
        <v>0.21</v>
      </c>
      <c r="I23" s="105">
        <v>9.57</v>
      </c>
      <c r="J23" s="105"/>
      <c r="K23" s="107">
        <v>53.51</v>
      </c>
      <c r="L23" s="105">
        <v>53.11</v>
      </c>
      <c r="M23" s="106">
        <v>284.56</v>
      </c>
      <c r="N23" s="105">
        <v>0.36</v>
      </c>
      <c r="O23" s="3" t="s">
        <v>167</v>
      </c>
    </row>
    <row r="24" spans="1:15" ht="12.75" customHeight="1">
      <c r="A24" s="3" t="s">
        <v>168</v>
      </c>
      <c r="B24" s="3">
        <v>200</v>
      </c>
      <c r="C24" s="106">
        <v>110</v>
      </c>
      <c r="D24" s="105">
        <v>0.18</v>
      </c>
      <c r="E24" s="105">
        <v>0.13</v>
      </c>
      <c r="F24" s="105">
        <v>28.17</v>
      </c>
      <c r="G24" s="108"/>
      <c r="H24" s="105">
        <v>0.01</v>
      </c>
      <c r="I24" s="105">
        <v>2.22</v>
      </c>
      <c r="J24" s="105">
        <v>0.04</v>
      </c>
      <c r="K24" s="105">
        <v>8.92</v>
      </c>
      <c r="L24" s="105">
        <v>5.33</v>
      </c>
      <c r="M24" s="107">
        <v>7.1</v>
      </c>
      <c r="N24" s="105">
        <v>1.09</v>
      </c>
      <c r="O24" s="3" t="s">
        <v>169</v>
      </c>
    </row>
    <row r="25" spans="1:15" ht="12.75" customHeight="1">
      <c r="A25" s="3" t="s">
        <v>20</v>
      </c>
      <c r="B25" s="79">
        <v>50</v>
      </c>
      <c r="C25" s="38">
        <v>90.5</v>
      </c>
      <c r="D25" s="38">
        <v>3.3</v>
      </c>
      <c r="E25" s="38">
        <v>0.6</v>
      </c>
      <c r="F25" s="38">
        <v>17.1</v>
      </c>
      <c r="G25" s="41"/>
      <c r="H25" s="37">
        <v>0.09</v>
      </c>
      <c r="I25" s="41"/>
      <c r="J25" s="37">
        <v>0.34</v>
      </c>
      <c r="K25" s="38">
        <v>17.5</v>
      </c>
      <c r="L25" s="38">
        <v>23.5</v>
      </c>
      <c r="M25" s="39">
        <v>79</v>
      </c>
      <c r="N25" s="37">
        <v>1.95</v>
      </c>
      <c r="O25" s="40" t="s">
        <v>83</v>
      </c>
    </row>
    <row r="26" spans="1:15" ht="12.75" customHeight="1">
      <c r="A26" s="2" t="s">
        <v>21</v>
      </c>
      <c r="B26" s="12">
        <f>C26*100/C36</f>
        <v>29.01116656222395</v>
      </c>
      <c r="C26" s="35">
        <f aca="true" t="shared" si="3" ref="C26:N26">SUM(C21:C25)</f>
        <v>768.5</v>
      </c>
      <c r="D26" s="43">
        <f t="shared" si="3"/>
        <v>29.470000000000002</v>
      </c>
      <c r="E26" s="42">
        <f t="shared" si="3"/>
        <v>29.720000000000002</v>
      </c>
      <c r="F26" s="42">
        <f t="shared" si="3"/>
        <v>78</v>
      </c>
      <c r="G26" s="35">
        <f t="shared" si="3"/>
        <v>0.6</v>
      </c>
      <c r="H26" s="42">
        <f t="shared" si="3"/>
        <v>0.52</v>
      </c>
      <c r="I26" s="42">
        <f t="shared" si="3"/>
        <v>25.689999999999998</v>
      </c>
      <c r="J26" s="42">
        <f t="shared" si="3"/>
        <v>3.04</v>
      </c>
      <c r="K26" s="35">
        <f t="shared" si="3"/>
        <v>142.01999999999998</v>
      </c>
      <c r="L26" s="42">
        <f t="shared" si="3"/>
        <v>140.95999999999998</v>
      </c>
      <c r="M26" s="35">
        <f t="shared" si="3"/>
        <v>550.82</v>
      </c>
      <c r="N26" s="42">
        <f t="shared" si="3"/>
        <v>5.95</v>
      </c>
      <c r="O26" s="3"/>
    </row>
    <row r="27" spans="1:15" ht="12.75" customHeight="1">
      <c r="A27" s="2" t="s">
        <v>22</v>
      </c>
      <c r="B27" s="3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3"/>
    </row>
    <row r="28" spans="1:15" ht="12.75" customHeight="1">
      <c r="A28" s="3" t="s">
        <v>317</v>
      </c>
      <c r="B28" s="3">
        <v>60</v>
      </c>
      <c r="C28" s="106">
        <v>8</v>
      </c>
      <c r="D28" s="107">
        <v>0.4</v>
      </c>
      <c r="E28" s="107">
        <v>0.05</v>
      </c>
      <c r="F28" s="107">
        <v>1.6</v>
      </c>
      <c r="G28" s="105">
        <v>0.06</v>
      </c>
      <c r="H28" s="105">
        <v>0.03</v>
      </c>
      <c r="I28" s="106">
        <v>10</v>
      </c>
      <c r="J28" s="107">
        <v>0.2</v>
      </c>
      <c r="K28" s="106">
        <v>23</v>
      </c>
      <c r="L28" s="106">
        <v>14</v>
      </c>
      <c r="M28" s="106">
        <v>42</v>
      </c>
      <c r="N28" s="107">
        <v>0.6</v>
      </c>
      <c r="O28" s="3" t="s">
        <v>366</v>
      </c>
    </row>
    <row r="29" spans="1:15" ht="12.75" customHeight="1">
      <c r="A29" s="3" t="s">
        <v>238</v>
      </c>
      <c r="B29" s="3">
        <v>80</v>
      </c>
      <c r="C29" s="105">
        <v>176.69</v>
      </c>
      <c r="D29" s="105">
        <v>0.34</v>
      </c>
      <c r="E29" s="105">
        <v>2.36</v>
      </c>
      <c r="F29" s="105">
        <v>1.44</v>
      </c>
      <c r="G29" s="105">
        <v>0.37</v>
      </c>
      <c r="H29" s="105">
        <v>0.06</v>
      </c>
      <c r="I29" s="105">
        <v>1.35</v>
      </c>
      <c r="J29" s="105">
        <v>2.34</v>
      </c>
      <c r="K29" s="105">
        <v>5.49</v>
      </c>
      <c r="L29" s="105">
        <v>2.01</v>
      </c>
      <c r="M29" s="105">
        <v>5.67</v>
      </c>
      <c r="N29" s="105">
        <v>0.09</v>
      </c>
      <c r="O29" s="3" t="s">
        <v>239</v>
      </c>
    </row>
    <row r="30" spans="1:15" ht="12.75" customHeight="1">
      <c r="A30" s="3" t="s">
        <v>171</v>
      </c>
      <c r="B30" s="3">
        <v>200</v>
      </c>
      <c r="C30" s="105">
        <v>116.24</v>
      </c>
      <c r="D30" s="105">
        <v>4.74</v>
      </c>
      <c r="E30" s="105">
        <v>7.16</v>
      </c>
      <c r="F30" s="105">
        <v>8.52</v>
      </c>
      <c r="G30" s="105">
        <v>0.12</v>
      </c>
      <c r="H30" s="105">
        <v>0.19</v>
      </c>
      <c r="I30" s="107"/>
      <c r="J30" s="105">
        <v>1.13</v>
      </c>
      <c r="K30" s="107">
        <v>64.56</v>
      </c>
      <c r="L30" s="105">
        <v>32.87</v>
      </c>
      <c r="M30" s="107">
        <v>100.4</v>
      </c>
      <c r="N30" s="105">
        <v>2.76</v>
      </c>
      <c r="O30" s="3" t="s">
        <v>170</v>
      </c>
    </row>
    <row r="31" spans="1:15" ht="12.75" customHeight="1">
      <c r="A31" s="3" t="s">
        <v>172</v>
      </c>
      <c r="B31" s="3">
        <v>200</v>
      </c>
      <c r="C31" s="106">
        <v>102</v>
      </c>
      <c r="D31" s="107">
        <v>1.4</v>
      </c>
      <c r="E31" s="107">
        <v>0.4</v>
      </c>
      <c r="F31" s="107">
        <v>2.8</v>
      </c>
      <c r="G31" s="108"/>
      <c r="H31" s="105">
        <v>0.02</v>
      </c>
      <c r="I31" s="107">
        <v>14.8</v>
      </c>
      <c r="J31" s="107">
        <v>0.4</v>
      </c>
      <c r="K31" s="106">
        <v>34</v>
      </c>
      <c r="L31" s="106">
        <v>12</v>
      </c>
      <c r="M31" s="106">
        <v>36</v>
      </c>
      <c r="N31" s="107">
        <v>0.6</v>
      </c>
      <c r="O31" s="3" t="s">
        <v>128</v>
      </c>
    </row>
    <row r="32" spans="1:15" ht="12.75" customHeight="1">
      <c r="A32" s="40" t="s">
        <v>367</v>
      </c>
      <c r="B32" s="30">
        <v>40</v>
      </c>
      <c r="C32" s="38">
        <v>62.8</v>
      </c>
      <c r="D32" s="37">
        <v>5.08</v>
      </c>
      <c r="E32" s="38">
        <v>4.6</v>
      </c>
      <c r="F32" s="37">
        <v>0.28</v>
      </c>
      <c r="G32" s="38">
        <v>0.1</v>
      </c>
      <c r="H32" s="37">
        <v>0.03</v>
      </c>
      <c r="I32" s="41"/>
      <c r="J32" s="37">
        <v>0.08</v>
      </c>
      <c r="K32" s="39">
        <v>22</v>
      </c>
      <c r="L32" s="38">
        <v>4.8</v>
      </c>
      <c r="M32" s="38">
        <v>76.8</v>
      </c>
      <c r="N32" s="39">
        <v>1</v>
      </c>
      <c r="O32" s="40" t="s">
        <v>88</v>
      </c>
    </row>
    <row r="33" spans="1:15" ht="12.75" customHeight="1">
      <c r="A33" s="3" t="s">
        <v>39</v>
      </c>
      <c r="B33" s="3">
        <v>75</v>
      </c>
      <c r="C33" s="107">
        <v>196.5</v>
      </c>
      <c r="D33" s="105">
        <v>5.63</v>
      </c>
      <c r="E33" s="105">
        <v>2.18</v>
      </c>
      <c r="F33" s="105">
        <v>38.55</v>
      </c>
      <c r="G33" s="108"/>
      <c r="H33" s="105">
        <v>0.08</v>
      </c>
      <c r="I33" s="108"/>
      <c r="J33" s="105">
        <v>0.68</v>
      </c>
      <c r="K33" s="105">
        <v>14.25</v>
      </c>
      <c r="L33" s="105">
        <v>9.75</v>
      </c>
      <c r="M33" s="105">
        <v>48.75</v>
      </c>
      <c r="N33" s="107">
        <v>0.9</v>
      </c>
      <c r="O33" s="3" t="s">
        <v>69</v>
      </c>
    </row>
    <row r="34" spans="1:15" ht="12.75" customHeight="1">
      <c r="A34" s="3" t="s">
        <v>20</v>
      </c>
      <c r="B34" s="3">
        <v>30</v>
      </c>
      <c r="C34" s="38">
        <v>54.3</v>
      </c>
      <c r="D34" s="37">
        <v>1.98</v>
      </c>
      <c r="E34" s="37">
        <v>0.36</v>
      </c>
      <c r="F34" s="37">
        <v>10.26</v>
      </c>
      <c r="G34" s="41"/>
      <c r="H34" s="37">
        <v>0.05</v>
      </c>
      <c r="I34" s="41"/>
      <c r="J34" s="38">
        <v>0.2</v>
      </c>
      <c r="K34" s="38">
        <v>10.5</v>
      </c>
      <c r="L34" s="38">
        <v>14.1</v>
      </c>
      <c r="M34" s="38">
        <v>47.4</v>
      </c>
      <c r="N34" s="37">
        <v>1.17</v>
      </c>
      <c r="O34" s="3" t="s">
        <v>83</v>
      </c>
    </row>
    <row r="35" spans="1:15" ht="12.75" customHeight="1">
      <c r="A35" s="2" t="s">
        <v>23</v>
      </c>
      <c r="B35" s="12">
        <f>C35*100/C36</f>
        <v>27.04927934525742</v>
      </c>
      <c r="C35" s="42">
        <f aca="true" t="shared" si="4" ref="C35:N35">SUM(C28:C34)</f>
        <v>716.53</v>
      </c>
      <c r="D35" s="42">
        <f t="shared" si="4"/>
        <v>19.57</v>
      </c>
      <c r="E35" s="42">
        <f t="shared" si="4"/>
        <v>17.11</v>
      </c>
      <c r="F35" s="42">
        <f t="shared" si="4"/>
        <v>63.449999999999996</v>
      </c>
      <c r="G35" s="42">
        <f t="shared" si="4"/>
        <v>0.65</v>
      </c>
      <c r="H35" s="42">
        <f t="shared" si="4"/>
        <v>0.4600000000000001</v>
      </c>
      <c r="I35" s="35">
        <f t="shared" si="4"/>
        <v>26.15</v>
      </c>
      <c r="J35" s="42">
        <f t="shared" si="4"/>
        <v>5.03</v>
      </c>
      <c r="K35" s="43">
        <f t="shared" si="4"/>
        <v>173.8</v>
      </c>
      <c r="L35" s="43">
        <f t="shared" si="4"/>
        <v>89.52999999999999</v>
      </c>
      <c r="M35" s="35">
        <f t="shared" si="4"/>
        <v>357.02</v>
      </c>
      <c r="N35" s="42">
        <f t="shared" si="4"/>
        <v>7.12</v>
      </c>
      <c r="O35" s="3"/>
    </row>
    <row r="36" spans="1:15" ht="12.75" customHeight="1">
      <c r="A36" s="2" t="s">
        <v>24</v>
      </c>
      <c r="B36" s="2"/>
      <c r="C36" s="42">
        <f aca="true" t="shared" si="5" ref="C36:N36">C10+C15+C19+C26+C35</f>
        <v>2648.98</v>
      </c>
      <c r="D36" s="42">
        <f t="shared" si="5"/>
        <v>80.71000000000001</v>
      </c>
      <c r="E36" s="43">
        <f t="shared" si="5"/>
        <v>74.67</v>
      </c>
      <c r="F36" s="42">
        <f t="shared" si="5"/>
        <v>358.89</v>
      </c>
      <c r="G36" s="42">
        <f t="shared" si="5"/>
        <v>1.44</v>
      </c>
      <c r="H36" s="42">
        <f t="shared" si="5"/>
        <v>1.5100000000000002</v>
      </c>
      <c r="I36" s="43">
        <f t="shared" si="5"/>
        <v>80.16999999999999</v>
      </c>
      <c r="J36" s="42">
        <f t="shared" si="5"/>
        <v>12.780000000000001</v>
      </c>
      <c r="K36" s="43">
        <f t="shared" si="5"/>
        <v>820.28</v>
      </c>
      <c r="L36" s="42">
        <f t="shared" si="5"/>
        <v>404.23999999999995</v>
      </c>
      <c r="M36" s="43">
        <f t="shared" si="5"/>
        <v>1475.77</v>
      </c>
      <c r="N36" s="42">
        <f t="shared" si="5"/>
        <v>19.560000000000002</v>
      </c>
      <c r="O36" s="3"/>
    </row>
    <row r="37" spans="1:2" ht="12.75">
      <c r="A37" s="10" t="s">
        <v>44</v>
      </c>
      <c r="B37" s="33"/>
    </row>
    <row r="38" spans="1:2" ht="12.75">
      <c r="A38" s="10" t="s">
        <v>45</v>
      </c>
      <c r="B38" s="33"/>
    </row>
  </sheetData>
  <sheetProtection/>
  <printOptions/>
  <pageMargins left="1.3779527559055118" right="0.1968503937007874" top="0.1968503937007874" bottom="0.196850393700787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2019-04-03T07:20:08Z</cp:lastPrinted>
  <dcterms:created xsi:type="dcterms:W3CDTF">1996-10-08T23:32:33Z</dcterms:created>
  <dcterms:modified xsi:type="dcterms:W3CDTF">2019-04-03T07:20:20Z</dcterms:modified>
  <cp:category/>
  <cp:version/>
  <cp:contentType/>
  <cp:contentStatus/>
</cp:coreProperties>
</file>